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0" windowWidth="20610" windowHeight="11640"/>
  </bookViews>
  <sheets>
    <sheet name="Presupuesto Venta" sheetId="5" r:id="rId1"/>
    <sheet name="Hoja1" sheetId="1" r:id="rId2"/>
    <sheet name="Hoja2" sheetId="2" r:id="rId3"/>
    <sheet name="Hoja3" sheetId="3" r:id="rId4"/>
  </sheets>
  <externalReferences>
    <externalReference r:id="rId5"/>
  </externalReferences>
  <definedNames>
    <definedName name="_Fill" hidden="1">#REF!</definedName>
    <definedName name="_Order1" hidden="1">0</definedName>
    <definedName name="_Order2" hidden="1">0</definedName>
    <definedName name="_xlnm.Print_Area" localSheetId="0">'Presupuesto Venta'!$A$1:$E$188</definedName>
    <definedName name="material1">#REF!</definedName>
    <definedName name="material10">#REF!</definedName>
    <definedName name="material11">#REF!</definedName>
    <definedName name="material12">#REF!</definedName>
    <definedName name="material13">#REF!</definedName>
    <definedName name="material14">#REF!</definedName>
    <definedName name="material15">#REF!</definedName>
    <definedName name="material16">#REF!</definedName>
    <definedName name="material17">#REF!</definedName>
    <definedName name="material18">#REF!</definedName>
    <definedName name="material19">#REF!</definedName>
    <definedName name="material2">#REF!</definedName>
    <definedName name="material20">#REF!</definedName>
    <definedName name="material21">#REF!</definedName>
    <definedName name="material22">#REF!</definedName>
    <definedName name="material23">#REF!</definedName>
    <definedName name="material3">#REF!</definedName>
    <definedName name="material4">#REF!</definedName>
    <definedName name="material5">#REF!</definedName>
    <definedName name="material6">#REF!</definedName>
    <definedName name="material7">#REF!</definedName>
    <definedName name="material8">#REF!</definedName>
    <definedName name="material9">#REF!</definedName>
    <definedName name="mdeo1">#REF!</definedName>
    <definedName name="mdeo10">#REF!</definedName>
    <definedName name="mdeo11">#REF!</definedName>
    <definedName name="mdeo12">#REF!</definedName>
    <definedName name="mdeo13">#REF!</definedName>
    <definedName name="mdeo14">#REF!</definedName>
    <definedName name="mdeo15">#REF!</definedName>
    <definedName name="mdeo16">#REF!</definedName>
    <definedName name="mdeo17">#REF!</definedName>
    <definedName name="mdeo18">#REF!</definedName>
    <definedName name="mdeo19">#REF!</definedName>
    <definedName name="mdeo2">#REF!</definedName>
    <definedName name="mdeo20">#REF!</definedName>
    <definedName name="mdeo21">#REF!</definedName>
    <definedName name="mdeo22">#REF!</definedName>
    <definedName name="mdeo23">#REF!</definedName>
    <definedName name="mdeo3">#REF!</definedName>
    <definedName name="mdeo4">#REF!</definedName>
    <definedName name="mdeo5">#REF!</definedName>
    <definedName name="mdeo6">#REF!</definedName>
    <definedName name="mdeo7">#REF!</definedName>
    <definedName name="mdeo8">#REF!</definedName>
    <definedName name="mdeo9">#REF!</definedName>
    <definedName name="NO">#REF!</definedName>
    <definedName name="_xlnm.Print_Titles" localSheetId="0">'Presupuesto Venta'!$1:$4</definedName>
    <definedName name="TotalObra">#REF!</definedName>
  </definedNames>
  <calcPr calcId="145621"/>
</workbook>
</file>

<file path=xl/calcChain.xml><?xml version="1.0" encoding="utf-8"?>
<calcChain xmlns="http://schemas.openxmlformats.org/spreadsheetml/2006/main">
  <c r="D88" i="5" l="1"/>
  <c r="D33" i="5"/>
  <c r="D174" i="5" l="1"/>
  <c r="D172" i="5"/>
  <c r="D170" i="5"/>
  <c r="D161" i="5"/>
  <c r="D160" i="5"/>
  <c r="D159" i="5"/>
  <c r="D157" i="5"/>
  <c r="F7" i="1" l="1"/>
  <c r="F8" i="1"/>
  <c r="F9" i="1"/>
  <c r="F12" i="1" s="1"/>
  <c r="F10" i="1"/>
  <c r="F11" i="1"/>
  <c r="F15" i="1"/>
  <c r="F16" i="1"/>
  <c r="F17" i="1" l="1"/>
  <c r="F19" i="1" s="1"/>
</calcChain>
</file>

<file path=xl/sharedStrings.xml><?xml version="1.0" encoding="utf-8"?>
<sst xmlns="http://schemas.openxmlformats.org/spreadsheetml/2006/main" count="471" uniqueCount="213">
  <si>
    <t>CANTIDAD</t>
  </si>
  <si>
    <t>ITEM</t>
  </si>
  <si>
    <t>gl</t>
  </si>
  <si>
    <t>ml</t>
  </si>
  <si>
    <t>RUBROS</t>
  </si>
  <si>
    <t>U</t>
  </si>
  <si>
    <t>VALOR UNITARIO</t>
  </si>
  <si>
    <t>m²</t>
  </si>
  <si>
    <t>Trabajos Preliminares</t>
  </si>
  <si>
    <t>Gl</t>
  </si>
  <si>
    <t>un</t>
  </si>
  <si>
    <t>Látex para cielorrasos</t>
  </si>
  <si>
    <t>Limpieza previa</t>
  </si>
  <si>
    <t>carpinterias aluminio</t>
  </si>
  <si>
    <t>PA2</t>
  </si>
  <si>
    <t>PF1</t>
  </si>
  <si>
    <t>PA3</t>
  </si>
  <si>
    <t>PA4</t>
  </si>
  <si>
    <t>PF2</t>
  </si>
  <si>
    <t>Contrafrente</t>
  </si>
  <si>
    <t>Frente</t>
  </si>
  <si>
    <t>para escalera incendio</t>
  </si>
  <si>
    <t>Datos de la Licitación Pública</t>
  </si>
  <si>
    <t>Número:</t>
  </si>
  <si>
    <t>Expediente Nº:</t>
  </si>
  <si>
    <t xml:space="preserve">ANEXO VIII 
PLANILLAS DE DESAGREGADO DE ITEMS
</t>
  </si>
  <si>
    <r>
      <t>m</t>
    </r>
    <r>
      <rPr>
        <vertAlign val="superscript"/>
        <sz val="10"/>
        <rFont val="Arial"/>
        <family val="2"/>
      </rPr>
      <t>2</t>
    </r>
  </si>
  <si>
    <t>2.1</t>
  </si>
  <si>
    <t>Marca ARBA</t>
  </si>
  <si>
    <t>2.2</t>
  </si>
  <si>
    <t>Cartel de Escritorio</t>
  </si>
  <si>
    <t>2.3</t>
  </si>
  <si>
    <t>Indicadores de Box</t>
  </si>
  <si>
    <t>2.4</t>
  </si>
  <si>
    <t>Indicadores de servicio</t>
  </si>
  <si>
    <t>3.1</t>
  </si>
  <si>
    <t>3.2</t>
  </si>
  <si>
    <t>3.3</t>
  </si>
  <si>
    <t>3.4</t>
  </si>
  <si>
    <t>3.5</t>
  </si>
  <si>
    <t>3.6</t>
  </si>
  <si>
    <t>3.7</t>
  </si>
  <si>
    <t>3.8</t>
  </si>
  <si>
    <t>Limpieza y tratamiento de frentes</t>
  </si>
  <si>
    <t>Instalación de piso de vinilo</t>
  </si>
  <si>
    <t>Instalación de Zócalo sanitario</t>
  </si>
  <si>
    <t>Señalización exterior módulos para marquesina</t>
  </si>
  <si>
    <t>Señalización exterior marca Buenos Aires provincia</t>
  </si>
  <si>
    <t>Señalización exterior marca Punto ARBA</t>
  </si>
  <si>
    <t>Señalización exterior cartel curvo Punto ARBA</t>
  </si>
  <si>
    <t>Señalización exterior con vinilo</t>
  </si>
  <si>
    <t>SERVICIO DE LIMPIEZA</t>
  </si>
  <si>
    <t>4.1</t>
  </si>
  <si>
    <t>Limpieza final</t>
  </si>
  <si>
    <t>1.1</t>
  </si>
  <si>
    <t>TRABAJOS PRELIMINARES</t>
  </si>
  <si>
    <t>1.3</t>
  </si>
  <si>
    <t>MANTENIMIENTO EDILICIO</t>
  </si>
  <si>
    <t>1.2</t>
  </si>
  <si>
    <t>1.2.1</t>
  </si>
  <si>
    <t>Limpieza y preparación de superficies exteriores</t>
  </si>
  <si>
    <t>TABIQUERIA</t>
  </si>
  <si>
    <t>1.3.1</t>
  </si>
  <si>
    <t>1.3.2</t>
  </si>
  <si>
    <t>1.3.3</t>
  </si>
  <si>
    <t>Tabiques pared simple construcción en seco</t>
  </si>
  <si>
    <t>Medio tabique construcción en seco</t>
  </si>
  <si>
    <t>Colocación tabique divisorio módular de aluminio</t>
  </si>
  <si>
    <t>1.4</t>
  </si>
  <si>
    <t>CIELORRASOS</t>
  </si>
  <si>
    <t>1.4.1</t>
  </si>
  <si>
    <t>1.4.2</t>
  </si>
  <si>
    <t>Reparación de cielorrasos</t>
  </si>
  <si>
    <t>Ejecución de cielorrasos</t>
  </si>
  <si>
    <t>1.5</t>
  </si>
  <si>
    <t>CARPINTERIAS</t>
  </si>
  <si>
    <t>1.5.1</t>
  </si>
  <si>
    <t>1.5.2</t>
  </si>
  <si>
    <t>Acondicionamiento general de carpinterías</t>
  </si>
  <si>
    <t>Instalación de cerramiento de vidrio templado c/ puerta</t>
  </si>
  <si>
    <t>1.6</t>
  </si>
  <si>
    <t>INSTALACIONES</t>
  </si>
  <si>
    <t>1.7</t>
  </si>
  <si>
    <t>READECUACION DE INSTALACION ELECTRICA, DE
DATOS Y TELEFONIA</t>
  </si>
  <si>
    <t>1.7.1</t>
  </si>
  <si>
    <t>1.7.2</t>
  </si>
  <si>
    <t>1.7.3</t>
  </si>
  <si>
    <t>1.7.4</t>
  </si>
  <si>
    <t>1.7.5</t>
  </si>
  <si>
    <t>1.7.6</t>
  </si>
  <si>
    <t>1.7.7</t>
  </si>
  <si>
    <t>Readecuación y de Instalación Eléctrica</t>
  </si>
  <si>
    <t>Readecuación de Instalación de Datos y Telefonía</t>
  </si>
  <si>
    <t>bocas</t>
  </si>
  <si>
    <t>Artefacto de iluminación - Led - Anillo de aluminio</t>
  </si>
  <si>
    <t>Artefacto de iluminación - Colgante 2x36w</t>
  </si>
  <si>
    <t>Artefacto de iluminación de embutir LED 60x60</t>
  </si>
  <si>
    <t>Artefacto de iluminación - Colgante acrílico</t>
  </si>
  <si>
    <t>Artefacto de iluminación - Kit emergencia</t>
  </si>
  <si>
    <t>1.9</t>
  </si>
  <si>
    <t>PINTURA</t>
  </si>
  <si>
    <t>1.9.1</t>
  </si>
  <si>
    <t>1.9.2</t>
  </si>
  <si>
    <t>1.9.3</t>
  </si>
  <si>
    <t>1.9.4</t>
  </si>
  <si>
    <t>1.9.5</t>
  </si>
  <si>
    <t>Preparación de superficies</t>
  </si>
  <si>
    <t>Latex interior en muros y tabiques</t>
  </si>
  <si>
    <t>Latex cielorraso</t>
  </si>
  <si>
    <t>Esmalte sintético en carpintería metálica</t>
  </si>
  <si>
    <t>Esmalte sintético en carpintería de madera</t>
  </si>
  <si>
    <t>1.10</t>
  </si>
  <si>
    <t>VARIOS</t>
  </si>
  <si>
    <t>1.10.1</t>
  </si>
  <si>
    <t>Ejecución de rampas</t>
  </si>
  <si>
    <t>Planilla de Desagregado por Items correspondiente al Renglón 1</t>
  </si>
  <si>
    <t>Planilla de Desagregado por Items correspondiente al Renglón 2</t>
  </si>
  <si>
    <t>Planilla de Desagregado por Items correspondiente al Renglón 3</t>
  </si>
  <si>
    <t>DESMONTE Y RETIRO DE MATERIALES</t>
  </si>
  <si>
    <t>Materiales tabique simple</t>
  </si>
  <si>
    <t>Mano de obra ejec. Tabique simple</t>
  </si>
  <si>
    <t>Puertas placa</t>
  </si>
  <si>
    <t>Zócalos</t>
  </si>
  <si>
    <t>READECUACION INSTALACION ELECTRICA, DE
DATOS Y TELEFONIA</t>
  </si>
  <si>
    <t>4.2</t>
  </si>
  <si>
    <t>4.3</t>
  </si>
  <si>
    <t>Readecuación de instalación eléctrica materiales</t>
  </si>
  <si>
    <t>Mano de obra readecuación instal. eléctrica</t>
  </si>
  <si>
    <t>Readecuación de instalación de datos y telefonía</t>
  </si>
  <si>
    <t>5.1</t>
  </si>
  <si>
    <t>5.2</t>
  </si>
  <si>
    <t>Latex interior en muros, tabiques / sintético en puertas</t>
  </si>
  <si>
    <t>6.1</t>
  </si>
  <si>
    <t>Apertura de costos Servicio de Refacción Interior - Renglón 2 (ITEM 1)</t>
  </si>
  <si>
    <t>Apertura de costos Servicio de Refacción Interior - Renglón 1 (ITEM 1)</t>
  </si>
  <si>
    <t>Planilla de Desagregado por Items correspondiente al Renglón 4</t>
  </si>
  <si>
    <t>Tareas Generales</t>
  </si>
  <si>
    <t>PISOS</t>
  </si>
  <si>
    <t>Desmonte de revestimientos</t>
  </si>
  <si>
    <t>Medio Tabique de roca de yeso - T01</t>
  </si>
  <si>
    <t>Tabique Simple doble placa de roca de yeso - T02</t>
  </si>
  <si>
    <t>CIELORRASO</t>
  </si>
  <si>
    <t>Desmonte de cielorrasos</t>
  </si>
  <si>
    <t>Carpintería de aluminio - PV1</t>
  </si>
  <si>
    <t>Carpinteria metálica - P01</t>
  </si>
  <si>
    <t>Carpintería metálica - P02</t>
  </si>
  <si>
    <t>Látex interior</t>
  </si>
  <si>
    <t>Esmalte sintético para carpinterías metálicas</t>
  </si>
  <si>
    <t>Esmalte sintético para zócalos</t>
  </si>
  <si>
    <t>Readecuacion revestimiento exterior</t>
  </si>
  <si>
    <t>Tendido de cañerias instalación de sistema de Detección de Incendio</t>
  </si>
  <si>
    <t>Tendido de cañerias para cableado HDMI</t>
  </si>
  <si>
    <t>Instalación Eléctrica</t>
  </si>
  <si>
    <t xml:space="preserve">Spot de embutir tipo troffers 0.40x0.40 - LED </t>
  </si>
  <si>
    <t>Spot de embutir de acero platil - LED 6w</t>
  </si>
  <si>
    <t>Luminaría de emergencia</t>
  </si>
  <si>
    <t>Kit de emergencia</t>
  </si>
  <si>
    <t>Carteles de Salida luminosos sobre accesos</t>
  </si>
  <si>
    <t>Pre Instalación de equipos Split</t>
  </si>
  <si>
    <t>Instalación de Datos para Puestos de Operadores</t>
  </si>
  <si>
    <t>Limpieza final de obra</t>
  </si>
  <si>
    <t>2.5</t>
  </si>
  <si>
    <t>2.6</t>
  </si>
  <si>
    <t>2.7</t>
  </si>
  <si>
    <t>Apertura de costos Servicio de Refacción Interior - Renglón 3 (ITEM 1)</t>
  </si>
  <si>
    <t>Desmonte de tabiques de construcción en seco</t>
  </si>
  <si>
    <t>Retiro de materiales de desmonte</t>
  </si>
  <si>
    <r>
      <t xml:space="preserve">SERVICIO DE REFACCION INTERIOR
</t>
    </r>
    <r>
      <rPr>
        <sz val="10"/>
        <rFont val="Arial"/>
        <family val="2"/>
      </rPr>
      <t>Incluyendo materiales, mano de obra y demás conceptos de acuerdo a lo especificado en los puntos 1 a 2 de las Especificaciones Técnicas Básicas</t>
    </r>
  </si>
  <si>
    <r>
      <t xml:space="preserve">SERVICIO DE REFACCION INTERIOR
</t>
    </r>
    <r>
      <rPr>
        <sz val="10"/>
        <rFont val="Arial"/>
        <family val="2"/>
      </rPr>
      <t>Incluyendo materiales, mano de obra y demás conceptos de acuerdo a lo especificado en los puntos 1 a 6 de las Especificaciones Técnicas Básicas</t>
    </r>
  </si>
  <si>
    <t>Apertura de costos Servicio de Refacción Interior - Renglón 4 (ITEM 1)</t>
  </si>
  <si>
    <t>2.1.1</t>
  </si>
  <si>
    <t>Emplacado de piso</t>
  </si>
  <si>
    <t>2.1.2</t>
  </si>
  <si>
    <t>Revestimiento de pisos</t>
  </si>
  <si>
    <t>2.1.4</t>
  </si>
  <si>
    <t>2.2.1</t>
  </si>
  <si>
    <t>2.2.2.1</t>
  </si>
  <si>
    <t>2.2.2.2</t>
  </si>
  <si>
    <t>2.3.1</t>
  </si>
  <si>
    <t>2.3.2</t>
  </si>
  <si>
    <t>Ejecución cielorraso de roca de yeso / aislación lana de vidrio de 50mm</t>
  </si>
  <si>
    <t>2.4.1</t>
  </si>
  <si>
    <t>2.4.2.1</t>
  </si>
  <si>
    <t>2.4.2.2</t>
  </si>
  <si>
    <t>2.5.1.1</t>
  </si>
  <si>
    <t>2.5.1.2</t>
  </si>
  <si>
    <t>2.5.2</t>
  </si>
  <si>
    <t>2.5.3</t>
  </si>
  <si>
    <t>2.5.4</t>
  </si>
  <si>
    <t>2.6.1</t>
  </si>
  <si>
    <t>Tendido de cañerias para instalación de Control de Acceso y CCTV</t>
  </si>
  <si>
    <t>2.6.2</t>
  </si>
  <si>
    <t>2.6.3</t>
  </si>
  <si>
    <t>2.6.4</t>
  </si>
  <si>
    <t>2.6.4.1</t>
  </si>
  <si>
    <t>2.6.4.2</t>
  </si>
  <si>
    <t>2.6.4.3</t>
  </si>
  <si>
    <t>2.6.4.4</t>
  </si>
  <si>
    <t>2.6.4.5</t>
  </si>
  <si>
    <t>2.6.5</t>
  </si>
  <si>
    <t>2.6.6</t>
  </si>
  <si>
    <t>2.7.1</t>
  </si>
  <si>
    <r>
      <t xml:space="preserve">SERVICIO DE REFACCION INTERIOR
</t>
    </r>
    <r>
      <rPr>
        <sz val="10"/>
        <rFont val="Arial"/>
        <family val="2"/>
      </rPr>
      <t>Incluyendo materiales, mano de obra y demás conceptos de acuerdo a lo especificado en el punto 1 a 7 y 9 a 10 de las Especificaciones Técnicas Básicas</t>
    </r>
  </si>
  <si>
    <t>22700-18359/2018</t>
  </si>
  <si>
    <t>1.2.1.</t>
  </si>
  <si>
    <t>m2</t>
  </si>
  <si>
    <t>1.2.2.</t>
  </si>
  <si>
    <t>Impermeabilización de cubiertas</t>
  </si>
  <si>
    <r>
      <t xml:space="preserve">SERVICIO DE ADECUACION DE SEÑALIZACION 
INTERIOR
</t>
    </r>
    <r>
      <rPr>
        <sz val="10"/>
        <rFont val="Arial"/>
        <family val="2"/>
      </rPr>
      <t>Incluyendo materiales, mano de obra y demás conceptos de acuerdo a lo especificado en el punto 11 de las Especificaciones Técnicas Básicas</t>
    </r>
    <r>
      <rPr>
        <b/>
        <sz val="10"/>
        <rFont val="Arial"/>
        <family val="2"/>
      </rPr>
      <t xml:space="preserve">
</t>
    </r>
  </si>
  <si>
    <r>
      <t xml:space="preserve">SERVICIO DE ADECUACION DE FACHADAS, PISOS Y ACCESOS
</t>
    </r>
    <r>
      <rPr>
        <sz val="10"/>
        <rFont val="Arial"/>
        <family val="2"/>
      </rPr>
      <t>Incluyendo materiales, mano de obra y demás conceptos de acuerdo a lo especificado en el punto 8 y 12 de las Especificaciones Técnicas Básicas</t>
    </r>
  </si>
  <si>
    <r>
      <t xml:space="preserve">SERVICIO DE ADECUACION DE FACHADAS, PISOS
Y ACCESOS
</t>
    </r>
    <r>
      <rPr>
        <sz val="10"/>
        <rFont val="Arial"/>
        <family val="2"/>
      </rPr>
      <t>Incluyendo materiales, mano de obra y demás conceptos de acuerdo a lo especificado en el punto 8 y 12 de las Especificaciones Técnicas Básicas</t>
    </r>
  </si>
  <si>
    <t>Readecuación de Instalación Eléctrica</t>
  </si>
  <si>
    <t>382-66-LPUB18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</si>
</sst>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([$€]* #,##0.00_);_([$€]* \(#,##0.00\);_([$€]* &quot;-&quot;??_);_(@_)"/>
    <numFmt numFmtId="167" formatCode="#,##0.0"/>
    <numFmt numFmtId="168" formatCode="_ * #,##0_ ;_ * \-#,##0_ ;_ * &quot;-&quot;??_ ;_ @_ "/>
    <numFmt numFmtId="169" formatCode="_-* #,##0_-;\-* #,##0_-;_-* &quot;-&quot;??_-;_-@_-"/>
  </numFmts>
  <fonts count="15">
    <font>
      <sz val="11"/>
      <color theme="1"/>
      <name val="Calibri"/>
      <family val="2"/>
      <scheme val="minor"/>
    </font>
    <font>
      <sz val="12"/>
      <name val="Courier"/>
      <family val="3"/>
    </font>
    <font>
      <sz val="11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BankGothic Md BT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ill="0" applyBorder="0" applyAlignment="0" applyProtection="0"/>
    <xf numFmtId="0" fontId="1" fillId="0" borderId="0" applyProtection="0"/>
    <xf numFmtId="0" fontId="3" fillId="0" borderId="0"/>
    <xf numFmtId="9" fontId="2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167" fontId="4" fillId="0" borderId="0" applyFill="0" applyBorder="0" applyAlignment="0" applyProtection="0"/>
    <xf numFmtId="4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04">
    <xf numFmtId="0" fontId="0" fillId="0" borderId="0" xfId="0"/>
    <xf numFmtId="0" fontId="9" fillId="0" borderId="11" xfId="8" applyFont="1" applyBorder="1" applyAlignment="1">
      <alignment vertical="center" wrapText="1"/>
    </xf>
    <xf numFmtId="0" fontId="7" fillId="0" borderId="0" xfId="8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6" borderId="0" xfId="8" applyFont="1" applyFill="1" applyBorder="1" applyAlignment="1">
      <alignment vertical="center" wrapText="1"/>
    </xf>
    <xf numFmtId="44" fontId="10" fillId="0" borderId="0" xfId="4" applyFont="1" applyFill="1" applyAlignment="1">
      <alignment vertical="center" wrapText="1"/>
    </xf>
    <xf numFmtId="0" fontId="3" fillId="0" borderId="11" xfId="8" applyFont="1" applyBorder="1" applyAlignment="1">
      <alignment horizontal="center" vertical="center" wrapText="1"/>
    </xf>
    <xf numFmtId="0" fontId="13" fillId="0" borderId="0" xfId="8" applyFont="1" applyAlignment="1">
      <alignment vertical="center" wrapText="1"/>
    </xf>
    <xf numFmtId="0" fontId="7" fillId="0" borderId="0" xfId="8" applyFont="1" applyFill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7" fillId="7" borderId="0" xfId="8" applyFont="1" applyFill="1" applyAlignment="1">
      <alignment vertical="center" wrapText="1"/>
    </xf>
    <xf numFmtId="0" fontId="0" fillId="7" borderId="0" xfId="0" applyFont="1" applyFill="1" applyBorder="1" applyAlignment="1">
      <alignment vertical="center" wrapText="1"/>
    </xf>
    <xf numFmtId="44" fontId="7" fillId="0" borderId="0" xfId="6" applyFont="1" applyAlignment="1">
      <alignment vertical="center" wrapText="1"/>
    </xf>
    <xf numFmtId="44" fontId="7" fillId="0" borderId="0" xfId="6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8" applyFont="1" applyAlignment="1">
      <alignment horizontal="center" vertical="center" wrapText="1"/>
    </xf>
    <xf numFmtId="43" fontId="9" fillId="0" borderId="11" xfId="3" applyFont="1" applyBorder="1" applyAlignment="1">
      <alignment horizontal="center" vertical="center" wrapText="1"/>
    </xf>
    <xf numFmtId="168" fontId="9" fillId="0" borderId="11" xfId="3" applyNumberFormat="1" applyFont="1" applyBorder="1" applyAlignment="1">
      <alignment horizontal="center" vertical="center" wrapText="1"/>
    </xf>
    <xf numFmtId="0" fontId="7" fillId="7" borderId="0" xfId="8" applyFont="1" applyFill="1" applyAlignment="1">
      <alignment horizontal="center" vertical="center" wrapText="1"/>
    </xf>
    <xf numFmtId="44" fontId="7" fillId="0" borderId="0" xfId="6" applyFont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vertical="center" wrapText="1"/>
    </xf>
    <xf numFmtId="0" fontId="3" fillId="0" borderId="8" xfId="8" applyFont="1" applyFill="1" applyBorder="1" applyAlignment="1">
      <alignment horizontal="center" vertical="center" wrapText="1"/>
    </xf>
    <xf numFmtId="0" fontId="3" fillId="6" borderId="0" xfId="8" applyFont="1" applyFill="1" applyBorder="1" applyAlignment="1">
      <alignment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center" vertical="center" wrapText="1"/>
    </xf>
    <xf numFmtId="0" fontId="9" fillId="0" borderId="11" xfId="8" applyFont="1" applyBorder="1" applyAlignment="1">
      <alignment horizontal="left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center" vertical="center" wrapText="1"/>
    </xf>
    <xf numFmtId="0" fontId="3" fillId="0" borderId="9" xfId="8" applyFont="1" applyBorder="1" applyAlignment="1">
      <alignment horizontal="center" vertical="center" wrapText="1"/>
    </xf>
    <xf numFmtId="44" fontId="3" fillId="0" borderId="9" xfId="4" applyFont="1" applyFill="1" applyBorder="1" applyAlignment="1">
      <alignment horizontal="center" vertical="center" wrapText="1"/>
    </xf>
    <xf numFmtId="0" fontId="9" fillId="3" borderId="10" xfId="8" applyFont="1" applyFill="1" applyBorder="1" applyAlignment="1">
      <alignment horizontal="center" vertical="center" wrapText="1"/>
    </xf>
    <xf numFmtId="0" fontId="9" fillId="4" borderId="10" xfId="8" applyFont="1" applyFill="1" applyBorder="1" applyAlignment="1">
      <alignment horizontal="center" vertical="center" wrapText="1"/>
    </xf>
    <xf numFmtId="0" fontId="3" fillId="0" borderId="0" xfId="8" applyFont="1" applyFill="1" applyAlignment="1">
      <alignment horizontal="center" vertical="center" wrapText="1"/>
    </xf>
    <xf numFmtId="168" fontId="3" fillId="0" borderId="0" xfId="8" applyNumberFormat="1" applyFont="1" applyAlignment="1">
      <alignment horizontal="center" vertical="center" wrapText="1"/>
    </xf>
    <xf numFmtId="44" fontId="3" fillId="0" borderId="0" xfId="4" applyFont="1" applyBorder="1" applyAlignment="1">
      <alignment vertical="center" wrapText="1"/>
    </xf>
    <xf numFmtId="168" fontId="3" fillId="0" borderId="0" xfId="8" applyNumberFormat="1" applyFont="1" applyFill="1" applyAlignment="1">
      <alignment horizontal="center" vertical="center" wrapText="1"/>
    </xf>
    <xf numFmtId="44" fontId="14" fillId="0" borderId="8" xfId="4" applyFont="1" applyFill="1" applyBorder="1" applyAlignment="1">
      <alignment vertical="center" wrapText="1"/>
    </xf>
    <xf numFmtId="44" fontId="14" fillId="0" borderId="0" xfId="4" applyFont="1" applyFill="1" applyAlignment="1">
      <alignment vertical="center" wrapText="1"/>
    </xf>
    <xf numFmtId="0" fontId="3" fillId="0" borderId="10" xfId="8" applyFont="1" applyBorder="1" applyAlignment="1">
      <alignment horizontal="center" vertical="center" wrapText="1"/>
    </xf>
    <xf numFmtId="44" fontId="3" fillId="0" borderId="11" xfId="4" applyFont="1" applyFill="1" applyBorder="1" applyAlignment="1">
      <alignment horizontal="center" vertical="center" wrapText="1"/>
    </xf>
    <xf numFmtId="43" fontId="3" fillId="0" borderId="0" xfId="8" applyNumberFormat="1" applyFont="1" applyFill="1" applyAlignment="1">
      <alignment horizontal="center" vertical="center" wrapText="1"/>
    </xf>
    <xf numFmtId="0" fontId="3" fillId="0" borderId="14" xfId="8" applyFont="1" applyBorder="1" applyAlignment="1">
      <alignment horizontal="center" vertical="center" wrapText="1"/>
    </xf>
    <xf numFmtId="0" fontId="3" fillId="0" borderId="15" xfId="8" applyFont="1" applyBorder="1" applyAlignment="1">
      <alignment horizontal="center" vertical="center" wrapText="1"/>
    </xf>
    <xf numFmtId="0" fontId="3" fillId="0" borderId="7" xfId="8" applyFont="1" applyBorder="1" applyAlignment="1">
      <alignment horizontal="center" vertical="center" wrapText="1"/>
    </xf>
    <xf numFmtId="0" fontId="3" fillId="0" borderId="0" xfId="8" applyFont="1" applyBorder="1" applyAlignment="1">
      <alignment horizontal="center" vertical="center" wrapText="1"/>
    </xf>
    <xf numFmtId="44" fontId="3" fillId="0" borderId="14" xfId="4" applyFont="1" applyFill="1" applyBorder="1" applyAlignment="1">
      <alignment horizontal="center" vertical="center" wrapText="1"/>
    </xf>
    <xf numFmtId="0" fontId="9" fillId="5" borderId="10" xfId="8" applyFont="1" applyFill="1" applyBorder="1" applyAlignment="1">
      <alignment horizontal="center" vertical="center" wrapText="1"/>
    </xf>
    <xf numFmtId="0" fontId="9" fillId="0" borderId="2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vertical="center" wrapText="1"/>
    </xf>
    <xf numFmtId="0" fontId="3" fillId="2" borderId="2" xfId="8" applyFont="1" applyFill="1" applyBorder="1" applyAlignment="1">
      <alignment horizontal="center" vertical="center" wrapText="1"/>
    </xf>
    <xf numFmtId="168" fontId="3" fillId="0" borderId="2" xfId="8" applyNumberFormat="1" applyFont="1" applyBorder="1" applyAlignment="1">
      <alignment horizontal="center" vertical="center" wrapText="1"/>
    </xf>
    <xf numFmtId="44" fontId="3" fillId="0" borderId="2" xfId="4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9" fontId="3" fillId="0" borderId="0" xfId="15" applyNumberFormat="1" applyFont="1" applyFill="1" applyAlignment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vertical="center" wrapText="1"/>
    </xf>
    <xf numFmtId="0" fontId="3" fillId="2" borderId="1" xfId="8" applyFont="1" applyFill="1" applyBorder="1" applyAlignment="1">
      <alignment horizontal="center" vertical="center" wrapText="1"/>
    </xf>
    <xf numFmtId="168" fontId="3" fillId="0" borderId="1" xfId="8" applyNumberFormat="1" applyFont="1" applyBorder="1" applyAlignment="1">
      <alignment horizontal="center" vertical="center" wrapText="1"/>
    </xf>
    <xf numFmtId="44" fontId="3" fillId="0" borderId="1" xfId="4" applyFont="1" applyFill="1" applyBorder="1" applyAlignment="1">
      <alignment vertical="center" wrapText="1"/>
    </xf>
    <xf numFmtId="168" fontId="3" fillId="2" borderId="1" xfId="8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/>
    <xf numFmtId="0" fontId="3" fillId="0" borderId="0" xfId="0" quotePrefix="1" applyFont="1" applyAlignment="1">
      <alignment horizontal="center"/>
    </xf>
    <xf numFmtId="169" fontId="3" fillId="0" borderId="0" xfId="15" applyNumberFormat="1" applyFont="1" applyFill="1" applyAlignment="1">
      <alignment horizontal="center"/>
    </xf>
    <xf numFmtId="0" fontId="3" fillId="0" borderId="2" xfId="8" applyFont="1" applyBorder="1" applyAlignment="1">
      <alignment horizontal="center" vertical="center" wrapText="1"/>
    </xf>
    <xf numFmtId="0" fontId="3" fillId="0" borderId="2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horizontal="center" vertical="center" wrapText="1"/>
    </xf>
    <xf numFmtId="168" fontId="3" fillId="0" borderId="2" xfId="8" applyNumberFormat="1" applyFont="1" applyFill="1" applyBorder="1" applyAlignment="1">
      <alignment horizontal="center" vertical="center" wrapText="1"/>
    </xf>
    <xf numFmtId="0" fontId="3" fillId="0" borderId="0" xfId="0" applyFont="1"/>
    <xf numFmtId="169" fontId="3" fillId="0" borderId="0" xfId="15" applyNumberFormat="1" applyFont="1" applyFill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11" xfId="3" applyFont="1" applyBorder="1" applyAlignment="1">
      <alignment horizontal="center" vertical="center" wrapText="1"/>
    </xf>
    <xf numFmtId="0" fontId="9" fillId="6" borderId="0" xfId="8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" fillId="0" borderId="12" xfId="8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0" fontId="3" fillId="0" borderId="13" xfId="8" applyFont="1" applyBorder="1" applyAlignment="1">
      <alignment horizontal="center" vertical="center" wrapText="1"/>
    </xf>
    <xf numFmtId="0" fontId="5" fillId="6" borderId="0" xfId="8" applyFont="1" applyFill="1" applyBorder="1" applyAlignment="1">
      <alignment horizontal="center" vertical="center" wrapText="1"/>
    </xf>
    <xf numFmtId="0" fontId="3" fillId="0" borderId="6" xfId="8" applyFont="1" applyBorder="1" applyAlignment="1">
      <alignment horizontal="center" vertical="center" wrapText="1"/>
    </xf>
    <xf numFmtId="0" fontId="9" fillId="0" borderId="12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13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6" fillId="0" borderId="5" xfId="8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44" fontId="9" fillId="0" borderId="11" xfId="4" applyFont="1" applyBorder="1" applyAlignment="1" applyProtection="1">
      <alignment vertical="center" wrapText="1"/>
      <protection locked="0"/>
    </xf>
    <xf numFmtId="44" fontId="3" fillId="0" borderId="0" xfId="4" applyFont="1" applyBorder="1" applyAlignment="1" applyProtection="1">
      <alignment vertical="center" wrapText="1"/>
      <protection locked="0"/>
    </xf>
    <xf numFmtId="44" fontId="9" fillId="0" borderId="12" xfId="14" applyFont="1" applyBorder="1" applyAlignment="1" applyProtection="1">
      <alignment vertical="center" wrapText="1"/>
      <protection locked="0"/>
    </xf>
    <xf numFmtId="44" fontId="3" fillId="0" borderId="0" xfId="14" applyFont="1" applyBorder="1" applyAlignment="1" applyProtection="1">
      <alignment vertical="center" wrapText="1"/>
      <protection locked="0"/>
    </xf>
    <xf numFmtId="44" fontId="9" fillId="0" borderId="12" xfId="6" applyFont="1" applyBorder="1" applyAlignment="1" applyProtection="1">
      <alignment vertical="center" wrapText="1"/>
      <protection locked="0"/>
    </xf>
    <xf numFmtId="44" fontId="9" fillId="0" borderId="11" xfId="6" applyFont="1" applyBorder="1" applyAlignment="1" applyProtection="1">
      <alignment vertical="center" wrapText="1"/>
      <protection locked="0"/>
    </xf>
    <xf numFmtId="44" fontId="3" fillId="0" borderId="2" xfId="4" applyFont="1" applyBorder="1" applyAlignment="1" applyProtection="1">
      <alignment vertical="center" wrapText="1"/>
      <protection locked="0"/>
    </xf>
    <xf numFmtId="44" fontId="3" fillId="0" borderId="0" xfId="4" applyFont="1" applyBorder="1" applyAlignment="1" applyProtection="1">
      <alignment horizontal="center" vertical="center" wrapText="1"/>
      <protection locked="0"/>
    </xf>
    <xf numFmtId="44" fontId="9" fillId="0" borderId="11" xfId="4" applyFont="1" applyFill="1" applyBorder="1" applyAlignment="1" applyProtection="1">
      <alignment vertical="center" wrapText="1"/>
      <protection locked="0"/>
    </xf>
    <xf numFmtId="44" fontId="3" fillId="0" borderId="0" xfId="4" applyFont="1" applyFill="1" applyBorder="1" applyAlignment="1" applyProtection="1">
      <alignment vertical="center" wrapText="1"/>
      <protection locked="0"/>
    </xf>
  </cellXfs>
  <cellStyles count="16">
    <cellStyle name="Euro" xfId="1"/>
    <cellStyle name="Millares" xfId="15" builtinId="3"/>
    <cellStyle name="Millares 2" xfId="2"/>
    <cellStyle name="Millares 2 2" xfId="3"/>
    <cellStyle name="Moneda" xfId="14" builtinId="4"/>
    <cellStyle name="Moneda 2" xfId="4"/>
    <cellStyle name="Moneda 2 2" xfId="5"/>
    <cellStyle name="Moneda 3" xfId="6"/>
    <cellStyle name="Normal" xfId="0" builtinId="0"/>
    <cellStyle name="Normal 2" xfId="7"/>
    <cellStyle name="Normal 3" xfId="8"/>
    <cellStyle name="Porcentaje 2" xfId="9"/>
    <cellStyle name="Porcentaje 3" xfId="10"/>
    <cellStyle name="Porcentual 2" xfId="11"/>
    <cellStyle name="Porcentual 3" xfId="12"/>
    <cellStyle name="Punto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0</xdr:rowOff>
    </xdr:from>
    <xdr:to>
      <xdr:col>5</xdr:col>
      <xdr:colOff>57150</xdr:colOff>
      <xdr:row>9</xdr:row>
      <xdr:rowOff>47625</xdr:rowOff>
    </xdr:to>
    <xdr:pic>
      <xdr:nvPicPr>
        <xdr:cNvPr id="34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1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57150</xdr:colOff>
      <xdr:row>9</xdr:row>
      <xdr:rowOff>47625</xdr:rowOff>
    </xdr:to>
    <xdr:pic>
      <xdr:nvPicPr>
        <xdr:cNvPr id="34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1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57150</xdr:colOff>
      <xdr:row>11</xdr:row>
      <xdr:rowOff>47625</xdr:rowOff>
    </xdr:to>
    <xdr:pic>
      <xdr:nvPicPr>
        <xdr:cNvPr id="34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314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57150</xdr:colOff>
      <xdr:row>11</xdr:row>
      <xdr:rowOff>47625</xdr:rowOff>
    </xdr:to>
    <xdr:pic>
      <xdr:nvPicPr>
        <xdr:cNvPr id="34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3314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57150</xdr:colOff>
      <xdr:row>31</xdr:row>
      <xdr:rowOff>47625</xdr:rowOff>
    </xdr:to>
    <xdr:pic>
      <xdr:nvPicPr>
        <xdr:cNvPr id="34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354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57150</xdr:colOff>
      <xdr:row>31</xdr:row>
      <xdr:rowOff>47625</xdr:rowOff>
    </xdr:to>
    <xdr:pic>
      <xdr:nvPicPr>
        <xdr:cNvPr id="34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354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1155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1155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57150</xdr:colOff>
      <xdr:row>165</xdr:row>
      <xdr:rowOff>47625</xdr:rowOff>
    </xdr:to>
    <xdr:pic>
      <xdr:nvPicPr>
        <xdr:cNvPr id="34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6106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165</xdr:row>
      <xdr:rowOff>0</xdr:rowOff>
    </xdr:from>
    <xdr:to>
      <xdr:col>5</xdr:col>
      <xdr:colOff>57150</xdr:colOff>
      <xdr:row>165</xdr:row>
      <xdr:rowOff>47625</xdr:rowOff>
    </xdr:to>
    <xdr:pic>
      <xdr:nvPicPr>
        <xdr:cNvPr id="34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6106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945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945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09931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57150</xdr:colOff>
      <xdr:row>9</xdr:row>
      <xdr:rowOff>47625</xdr:rowOff>
    </xdr:to>
    <xdr:pic>
      <xdr:nvPicPr>
        <xdr:cNvPr id="34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1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2621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2621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403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44030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57150</xdr:colOff>
      <xdr:row>32</xdr:row>
      <xdr:rowOff>47625</xdr:rowOff>
    </xdr:to>
    <xdr:pic>
      <xdr:nvPicPr>
        <xdr:cNvPr id="34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5445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57150</xdr:colOff>
      <xdr:row>32</xdr:row>
      <xdr:rowOff>47625</xdr:rowOff>
    </xdr:to>
    <xdr:pic>
      <xdr:nvPicPr>
        <xdr:cNvPr id="34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5445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57150</xdr:colOff>
      <xdr:row>33</xdr:row>
      <xdr:rowOff>47625</xdr:rowOff>
    </xdr:to>
    <xdr:pic>
      <xdr:nvPicPr>
        <xdr:cNvPr id="34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706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57150</xdr:colOff>
      <xdr:row>33</xdr:row>
      <xdr:rowOff>47625</xdr:rowOff>
    </xdr:to>
    <xdr:pic>
      <xdr:nvPicPr>
        <xdr:cNvPr id="34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7064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57150</xdr:colOff>
      <xdr:row>33</xdr:row>
      <xdr:rowOff>47625</xdr:rowOff>
    </xdr:to>
    <xdr:pic>
      <xdr:nvPicPr>
        <xdr:cNvPr id="34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868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57150</xdr:colOff>
      <xdr:row>33</xdr:row>
      <xdr:rowOff>47625</xdr:rowOff>
    </xdr:to>
    <xdr:pic>
      <xdr:nvPicPr>
        <xdr:cNvPr id="34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38684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57150</xdr:colOff>
      <xdr:row>33</xdr:row>
      <xdr:rowOff>47625</xdr:rowOff>
    </xdr:to>
    <xdr:pic>
      <xdr:nvPicPr>
        <xdr:cNvPr id="34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57150</xdr:colOff>
      <xdr:row>33</xdr:row>
      <xdr:rowOff>47625</xdr:rowOff>
    </xdr:to>
    <xdr:pic>
      <xdr:nvPicPr>
        <xdr:cNvPr id="34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57150</xdr:colOff>
      <xdr:row>34</xdr:row>
      <xdr:rowOff>47625</xdr:rowOff>
    </xdr:to>
    <xdr:pic>
      <xdr:nvPicPr>
        <xdr:cNvPr id="34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19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34</xdr:row>
      <xdr:rowOff>0</xdr:rowOff>
    </xdr:from>
    <xdr:to>
      <xdr:col>5</xdr:col>
      <xdr:colOff>57150</xdr:colOff>
      <xdr:row>34</xdr:row>
      <xdr:rowOff>47625</xdr:rowOff>
    </xdr:to>
    <xdr:pic>
      <xdr:nvPicPr>
        <xdr:cNvPr id="34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192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57150</xdr:colOff>
      <xdr:row>35</xdr:row>
      <xdr:rowOff>85725</xdr:rowOff>
    </xdr:to>
    <xdr:pic>
      <xdr:nvPicPr>
        <xdr:cNvPr id="34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35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35</xdr:row>
      <xdr:rowOff>0</xdr:rowOff>
    </xdr:from>
    <xdr:to>
      <xdr:col>5</xdr:col>
      <xdr:colOff>57150</xdr:colOff>
      <xdr:row>35</xdr:row>
      <xdr:rowOff>85725</xdr:rowOff>
    </xdr:to>
    <xdr:pic>
      <xdr:nvPicPr>
        <xdr:cNvPr id="34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3541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57150</xdr:colOff>
      <xdr:row>36</xdr:row>
      <xdr:rowOff>47625</xdr:rowOff>
    </xdr:to>
    <xdr:pic>
      <xdr:nvPicPr>
        <xdr:cNvPr id="34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6589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57150</xdr:colOff>
      <xdr:row>36</xdr:row>
      <xdr:rowOff>47625</xdr:rowOff>
    </xdr:to>
    <xdr:pic>
      <xdr:nvPicPr>
        <xdr:cNvPr id="34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46589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4021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166</xdr:row>
      <xdr:rowOff>0</xdr:rowOff>
    </xdr:from>
    <xdr:to>
      <xdr:col>5</xdr:col>
      <xdr:colOff>57150</xdr:colOff>
      <xdr:row>166</xdr:row>
      <xdr:rowOff>47625</xdr:rowOff>
    </xdr:to>
    <xdr:pic>
      <xdr:nvPicPr>
        <xdr:cNvPr id="34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174021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40</xdr:row>
      <xdr:rowOff>0</xdr:rowOff>
    </xdr:from>
    <xdr:ext cx="57150" cy="47625"/>
    <xdr:pic>
      <xdr:nvPicPr>
        <xdr:cNvPr id="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40</xdr:row>
      <xdr:rowOff>0</xdr:rowOff>
    </xdr:from>
    <xdr:ext cx="57150" cy="47625"/>
    <xdr:pic>
      <xdr:nvPicPr>
        <xdr:cNvPr id="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40</xdr:row>
      <xdr:rowOff>0</xdr:rowOff>
    </xdr:from>
    <xdr:ext cx="57150" cy="47625"/>
    <xdr:pic>
      <xdr:nvPicPr>
        <xdr:cNvPr id="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40</xdr:row>
      <xdr:rowOff>0</xdr:rowOff>
    </xdr:from>
    <xdr:ext cx="57150" cy="47625"/>
    <xdr:pic>
      <xdr:nvPicPr>
        <xdr:cNvPr id="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40</xdr:row>
      <xdr:rowOff>0</xdr:rowOff>
    </xdr:from>
    <xdr:ext cx="57150" cy="47625"/>
    <xdr:pic>
      <xdr:nvPicPr>
        <xdr:cNvPr id="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40</xdr:row>
      <xdr:rowOff>0</xdr:rowOff>
    </xdr:from>
    <xdr:ext cx="57150" cy="47625"/>
    <xdr:pic>
      <xdr:nvPicPr>
        <xdr:cNvPr id="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41</xdr:row>
      <xdr:rowOff>0</xdr:rowOff>
    </xdr:from>
    <xdr:ext cx="57150" cy="47625"/>
    <xdr:pic>
      <xdr:nvPicPr>
        <xdr:cNvPr id="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41</xdr:row>
      <xdr:rowOff>0</xdr:rowOff>
    </xdr:from>
    <xdr:ext cx="57150" cy="47625"/>
    <xdr:pic>
      <xdr:nvPicPr>
        <xdr:cNvPr id="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42</xdr:row>
      <xdr:rowOff>0</xdr:rowOff>
    </xdr:from>
    <xdr:ext cx="57150" cy="85725"/>
    <xdr:pic>
      <xdr:nvPicPr>
        <xdr:cNvPr id="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42</xdr:row>
      <xdr:rowOff>0</xdr:rowOff>
    </xdr:from>
    <xdr:ext cx="57150" cy="85725"/>
    <xdr:pic>
      <xdr:nvPicPr>
        <xdr:cNvPr id="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57150" cy="47625"/>
    <xdr:pic>
      <xdr:nvPicPr>
        <xdr:cNvPr id="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43</xdr:row>
      <xdr:rowOff>0</xdr:rowOff>
    </xdr:from>
    <xdr:ext cx="57150" cy="47625"/>
    <xdr:pic>
      <xdr:nvPicPr>
        <xdr:cNvPr id="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44</xdr:row>
      <xdr:rowOff>0</xdr:rowOff>
    </xdr:from>
    <xdr:ext cx="57150" cy="47625"/>
    <xdr:pic>
      <xdr:nvPicPr>
        <xdr:cNvPr id="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44</xdr:row>
      <xdr:rowOff>0</xdr:rowOff>
    </xdr:from>
    <xdr:ext cx="57150" cy="47625"/>
    <xdr:pic>
      <xdr:nvPicPr>
        <xdr:cNvPr id="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44</xdr:row>
      <xdr:rowOff>0</xdr:rowOff>
    </xdr:from>
    <xdr:ext cx="57150" cy="47625"/>
    <xdr:pic>
      <xdr:nvPicPr>
        <xdr:cNvPr id="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44</xdr:row>
      <xdr:rowOff>0</xdr:rowOff>
    </xdr:from>
    <xdr:ext cx="57150" cy="47625"/>
    <xdr:pic>
      <xdr:nvPicPr>
        <xdr:cNvPr id="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44</xdr:row>
      <xdr:rowOff>0</xdr:rowOff>
    </xdr:from>
    <xdr:ext cx="57150" cy="47625"/>
    <xdr:pic>
      <xdr:nvPicPr>
        <xdr:cNvPr id="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44</xdr:row>
      <xdr:rowOff>0</xdr:rowOff>
    </xdr:from>
    <xdr:ext cx="57150" cy="47625"/>
    <xdr:pic>
      <xdr:nvPicPr>
        <xdr:cNvPr id="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45</xdr:row>
      <xdr:rowOff>0</xdr:rowOff>
    </xdr:from>
    <xdr:ext cx="57150" cy="47625"/>
    <xdr:pic>
      <xdr:nvPicPr>
        <xdr:cNvPr id="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45</xdr:row>
      <xdr:rowOff>0</xdr:rowOff>
    </xdr:from>
    <xdr:ext cx="57150" cy="47625"/>
    <xdr:pic>
      <xdr:nvPicPr>
        <xdr:cNvPr id="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46</xdr:row>
      <xdr:rowOff>0</xdr:rowOff>
    </xdr:from>
    <xdr:ext cx="57150" cy="85725"/>
    <xdr:pic>
      <xdr:nvPicPr>
        <xdr:cNvPr id="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97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46</xdr:row>
      <xdr:rowOff>0</xdr:rowOff>
    </xdr:from>
    <xdr:ext cx="57150" cy="85725"/>
    <xdr:pic>
      <xdr:nvPicPr>
        <xdr:cNvPr id="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50</xdr:row>
      <xdr:rowOff>0</xdr:rowOff>
    </xdr:from>
    <xdr:ext cx="57150" cy="47625"/>
    <xdr:pic>
      <xdr:nvPicPr>
        <xdr:cNvPr id="1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50</xdr:row>
      <xdr:rowOff>0</xdr:rowOff>
    </xdr:from>
    <xdr:ext cx="57150" cy="47625"/>
    <xdr:pic>
      <xdr:nvPicPr>
        <xdr:cNvPr id="1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57150" cy="47625"/>
    <xdr:pic>
      <xdr:nvPicPr>
        <xdr:cNvPr id="1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57150" cy="47625"/>
    <xdr:pic>
      <xdr:nvPicPr>
        <xdr:cNvPr id="1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57150" cy="47625"/>
    <xdr:pic>
      <xdr:nvPicPr>
        <xdr:cNvPr id="1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57150" cy="47625"/>
    <xdr:pic>
      <xdr:nvPicPr>
        <xdr:cNvPr id="1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57150" cy="47625"/>
    <xdr:pic>
      <xdr:nvPicPr>
        <xdr:cNvPr id="1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57</xdr:row>
      <xdr:rowOff>0</xdr:rowOff>
    </xdr:from>
    <xdr:ext cx="57150" cy="47625"/>
    <xdr:pic>
      <xdr:nvPicPr>
        <xdr:cNvPr id="1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58</xdr:row>
      <xdr:rowOff>0</xdr:rowOff>
    </xdr:from>
    <xdr:ext cx="57150" cy="47625"/>
    <xdr:pic>
      <xdr:nvPicPr>
        <xdr:cNvPr id="1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58</xdr:row>
      <xdr:rowOff>0</xdr:rowOff>
    </xdr:from>
    <xdr:ext cx="57150" cy="47625"/>
    <xdr:pic>
      <xdr:nvPicPr>
        <xdr:cNvPr id="1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59</xdr:row>
      <xdr:rowOff>0</xdr:rowOff>
    </xdr:from>
    <xdr:ext cx="57150" cy="85725"/>
    <xdr:pic>
      <xdr:nvPicPr>
        <xdr:cNvPr id="1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59</xdr:row>
      <xdr:rowOff>0</xdr:rowOff>
    </xdr:from>
    <xdr:ext cx="57150" cy="85725"/>
    <xdr:pic>
      <xdr:nvPicPr>
        <xdr:cNvPr id="1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123</xdr:row>
      <xdr:rowOff>0</xdr:rowOff>
    </xdr:from>
    <xdr:ext cx="57150" cy="47625"/>
    <xdr:pic>
      <xdr:nvPicPr>
        <xdr:cNvPr id="1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123</xdr:row>
      <xdr:rowOff>0</xdr:rowOff>
    </xdr:from>
    <xdr:ext cx="57150" cy="47625"/>
    <xdr:pic>
      <xdr:nvPicPr>
        <xdr:cNvPr id="1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125</xdr:row>
      <xdr:rowOff>0</xdr:rowOff>
    </xdr:from>
    <xdr:ext cx="57150" cy="47625"/>
    <xdr:pic>
      <xdr:nvPicPr>
        <xdr:cNvPr id="1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125</xdr:row>
      <xdr:rowOff>0</xdr:rowOff>
    </xdr:from>
    <xdr:ext cx="57150" cy="47625"/>
    <xdr:pic>
      <xdr:nvPicPr>
        <xdr:cNvPr id="1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123</xdr:row>
      <xdr:rowOff>0</xdr:rowOff>
    </xdr:from>
    <xdr:ext cx="57150" cy="47625"/>
    <xdr:pic>
      <xdr:nvPicPr>
        <xdr:cNvPr id="1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39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39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017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173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173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4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344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78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780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5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8399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5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8399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649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649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5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6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6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6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306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6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30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47625"/>
    <xdr:pic>
      <xdr:nvPicPr>
        <xdr:cNvPr id="16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30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6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19262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164</xdr:row>
      <xdr:rowOff>0</xdr:rowOff>
    </xdr:from>
    <xdr:ext cx="57150" cy="85725"/>
    <xdr:pic>
      <xdr:nvPicPr>
        <xdr:cNvPr id="16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19262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0</xdr:colOff>
      <xdr:row>32</xdr:row>
      <xdr:rowOff>123825</xdr:rowOff>
    </xdr:from>
    <xdr:to>
      <xdr:col>5</xdr:col>
      <xdr:colOff>57150</xdr:colOff>
      <xdr:row>33</xdr:row>
      <xdr:rowOff>-1</xdr:rowOff>
    </xdr:to>
    <xdr:pic>
      <xdr:nvPicPr>
        <xdr:cNvPr id="16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12220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0</xdr:colOff>
      <xdr:row>64</xdr:row>
      <xdr:rowOff>0</xdr:rowOff>
    </xdr:from>
    <xdr:ext cx="57150" cy="47625"/>
    <xdr:pic>
      <xdr:nvPicPr>
        <xdr:cNvPr id="16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64</xdr:row>
      <xdr:rowOff>0</xdr:rowOff>
    </xdr:from>
    <xdr:ext cx="57150" cy="47625"/>
    <xdr:pic>
      <xdr:nvPicPr>
        <xdr:cNvPr id="16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66</xdr:row>
      <xdr:rowOff>0</xdr:rowOff>
    </xdr:from>
    <xdr:ext cx="57150" cy="47625"/>
    <xdr:pic>
      <xdr:nvPicPr>
        <xdr:cNvPr id="17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66</xdr:row>
      <xdr:rowOff>0</xdr:rowOff>
    </xdr:from>
    <xdr:ext cx="57150" cy="47625"/>
    <xdr:pic>
      <xdr:nvPicPr>
        <xdr:cNvPr id="17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62293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86</xdr:row>
      <xdr:rowOff>0</xdr:rowOff>
    </xdr:from>
    <xdr:ext cx="57150" cy="47625"/>
    <xdr:pic>
      <xdr:nvPicPr>
        <xdr:cNvPr id="17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86</xdr:row>
      <xdr:rowOff>0</xdr:rowOff>
    </xdr:from>
    <xdr:ext cx="57150" cy="47625"/>
    <xdr:pic>
      <xdr:nvPicPr>
        <xdr:cNvPr id="17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19062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64</xdr:row>
      <xdr:rowOff>0</xdr:rowOff>
    </xdr:from>
    <xdr:ext cx="57150" cy="47625"/>
    <xdr:pic>
      <xdr:nvPicPr>
        <xdr:cNvPr id="17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50958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87</xdr:row>
      <xdr:rowOff>0</xdr:rowOff>
    </xdr:from>
    <xdr:ext cx="57150" cy="47625"/>
    <xdr:pic>
      <xdr:nvPicPr>
        <xdr:cNvPr id="17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87</xdr:row>
      <xdr:rowOff>0</xdr:rowOff>
    </xdr:from>
    <xdr:ext cx="57150" cy="47625"/>
    <xdr:pic>
      <xdr:nvPicPr>
        <xdr:cNvPr id="17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0967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88</xdr:row>
      <xdr:rowOff>0</xdr:rowOff>
    </xdr:from>
    <xdr:ext cx="57150" cy="47625"/>
    <xdr:pic>
      <xdr:nvPicPr>
        <xdr:cNvPr id="17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88</xdr:row>
      <xdr:rowOff>0</xdr:rowOff>
    </xdr:from>
    <xdr:ext cx="57150" cy="47625"/>
    <xdr:pic>
      <xdr:nvPicPr>
        <xdr:cNvPr id="17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88</xdr:row>
      <xdr:rowOff>0</xdr:rowOff>
    </xdr:from>
    <xdr:ext cx="57150" cy="47625"/>
    <xdr:pic>
      <xdr:nvPicPr>
        <xdr:cNvPr id="17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88</xdr:row>
      <xdr:rowOff>0</xdr:rowOff>
    </xdr:from>
    <xdr:ext cx="57150" cy="47625"/>
    <xdr:pic>
      <xdr:nvPicPr>
        <xdr:cNvPr id="18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88</xdr:row>
      <xdr:rowOff>0</xdr:rowOff>
    </xdr:from>
    <xdr:ext cx="57150" cy="47625"/>
    <xdr:pic>
      <xdr:nvPicPr>
        <xdr:cNvPr id="18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88</xdr:row>
      <xdr:rowOff>0</xdr:rowOff>
    </xdr:from>
    <xdr:ext cx="57150" cy="47625"/>
    <xdr:pic>
      <xdr:nvPicPr>
        <xdr:cNvPr id="18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2682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89</xdr:row>
      <xdr:rowOff>0</xdr:rowOff>
    </xdr:from>
    <xdr:ext cx="57150" cy="47625"/>
    <xdr:pic>
      <xdr:nvPicPr>
        <xdr:cNvPr id="18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89</xdr:row>
      <xdr:rowOff>0</xdr:rowOff>
    </xdr:from>
    <xdr:ext cx="57150" cy="47625"/>
    <xdr:pic>
      <xdr:nvPicPr>
        <xdr:cNvPr id="18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4682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90</xdr:row>
      <xdr:rowOff>0</xdr:rowOff>
    </xdr:from>
    <xdr:ext cx="57150" cy="85725"/>
    <xdr:pic>
      <xdr:nvPicPr>
        <xdr:cNvPr id="18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90</xdr:row>
      <xdr:rowOff>0</xdr:rowOff>
    </xdr:from>
    <xdr:ext cx="57150" cy="85725"/>
    <xdr:pic>
      <xdr:nvPicPr>
        <xdr:cNvPr id="18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630150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</xdr:row>
      <xdr:rowOff>0</xdr:rowOff>
    </xdr:from>
    <xdr:ext cx="57150" cy="47625"/>
    <xdr:pic>
      <xdr:nvPicPr>
        <xdr:cNvPr id="18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91</xdr:row>
      <xdr:rowOff>0</xdr:rowOff>
    </xdr:from>
    <xdr:ext cx="57150" cy="47625"/>
    <xdr:pic>
      <xdr:nvPicPr>
        <xdr:cNvPr id="18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27920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57150" cy="47625"/>
    <xdr:pic>
      <xdr:nvPicPr>
        <xdr:cNvPr id="18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57150" cy="47625"/>
    <xdr:pic>
      <xdr:nvPicPr>
        <xdr:cNvPr id="19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57150" cy="47625"/>
    <xdr:pic>
      <xdr:nvPicPr>
        <xdr:cNvPr id="19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57150" cy="47625"/>
    <xdr:pic>
      <xdr:nvPicPr>
        <xdr:cNvPr id="19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57150" cy="47625"/>
    <xdr:pic>
      <xdr:nvPicPr>
        <xdr:cNvPr id="19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95</xdr:row>
      <xdr:rowOff>0</xdr:rowOff>
    </xdr:from>
    <xdr:ext cx="57150" cy="47625"/>
    <xdr:pic>
      <xdr:nvPicPr>
        <xdr:cNvPr id="19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4969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</xdr:row>
      <xdr:rowOff>0</xdr:rowOff>
    </xdr:from>
    <xdr:ext cx="57150" cy="47625"/>
    <xdr:pic>
      <xdr:nvPicPr>
        <xdr:cNvPr id="19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969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96</xdr:row>
      <xdr:rowOff>0</xdr:rowOff>
    </xdr:from>
    <xdr:ext cx="57150" cy="47625"/>
    <xdr:pic>
      <xdr:nvPicPr>
        <xdr:cNvPr id="19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6969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</xdr:row>
      <xdr:rowOff>0</xdr:rowOff>
    </xdr:from>
    <xdr:ext cx="57150" cy="85725"/>
    <xdr:pic>
      <xdr:nvPicPr>
        <xdr:cNvPr id="19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588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97</xdr:row>
      <xdr:rowOff>0</xdr:rowOff>
    </xdr:from>
    <xdr:ext cx="57150" cy="85725"/>
    <xdr:pic>
      <xdr:nvPicPr>
        <xdr:cNvPr id="19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38588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</xdr:row>
      <xdr:rowOff>0</xdr:rowOff>
    </xdr:from>
    <xdr:ext cx="57150" cy="47625"/>
    <xdr:pic>
      <xdr:nvPicPr>
        <xdr:cNvPr id="19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98</xdr:row>
      <xdr:rowOff>0</xdr:rowOff>
    </xdr:from>
    <xdr:ext cx="57150" cy="47625"/>
    <xdr:pic>
      <xdr:nvPicPr>
        <xdr:cNvPr id="20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0303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</xdr:row>
      <xdr:rowOff>0</xdr:rowOff>
    </xdr:from>
    <xdr:ext cx="57150" cy="47625"/>
    <xdr:pic>
      <xdr:nvPicPr>
        <xdr:cNvPr id="20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</xdr:row>
      <xdr:rowOff>0</xdr:rowOff>
    </xdr:from>
    <xdr:ext cx="57150" cy="47625"/>
    <xdr:pic>
      <xdr:nvPicPr>
        <xdr:cNvPr id="20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</xdr:row>
      <xdr:rowOff>0</xdr:rowOff>
    </xdr:from>
    <xdr:ext cx="57150" cy="47625"/>
    <xdr:pic>
      <xdr:nvPicPr>
        <xdr:cNvPr id="20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</xdr:row>
      <xdr:rowOff>0</xdr:rowOff>
    </xdr:from>
    <xdr:ext cx="57150" cy="47625"/>
    <xdr:pic>
      <xdr:nvPicPr>
        <xdr:cNvPr id="20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</xdr:row>
      <xdr:rowOff>0</xdr:rowOff>
    </xdr:from>
    <xdr:ext cx="57150" cy="47625"/>
    <xdr:pic>
      <xdr:nvPicPr>
        <xdr:cNvPr id="20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99</xdr:row>
      <xdr:rowOff>0</xdr:rowOff>
    </xdr:from>
    <xdr:ext cx="57150" cy="47625"/>
    <xdr:pic>
      <xdr:nvPicPr>
        <xdr:cNvPr id="20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2017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100</xdr:row>
      <xdr:rowOff>0</xdr:rowOff>
    </xdr:from>
    <xdr:ext cx="57150" cy="47625"/>
    <xdr:pic>
      <xdr:nvPicPr>
        <xdr:cNvPr id="20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5351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100</xdr:row>
      <xdr:rowOff>0</xdr:rowOff>
    </xdr:from>
    <xdr:ext cx="57150" cy="47625"/>
    <xdr:pic>
      <xdr:nvPicPr>
        <xdr:cNvPr id="20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5351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101</xdr:row>
      <xdr:rowOff>0</xdr:rowOff>
    </xdr:from>
    <xdr:ext cx="57150" cy="85725"/>
    <xdr:pic>
      <xdr:nvPicPr>
        <xdr:cNvPr id="20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97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101</xdr:row>
      <xdr:rowOff>0</xdr:rowOff>
    </xdr:from>
    <xdr:ext cx="57150" cy="85725"/>
    <xdr:pic>
      <xdr:nvPicPr>
        <xdr:cNvPr id="21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46970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</xdr:row>
      <xdr:rowOff>0</xdr:rowOff>
    </xdr:from>
    <xdr:ext cx="57150" cy="47625"/>
    <xdr:pic>
      <xdr:nvPicPr>
        <xdr:cNvPr id="21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506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106</xdr:row>
      <xdr:rowOff>0</xdr:rowOff>
    </xdr:from>
    <xdr:ext cx="57150" cy="47625"/>
    <xdr:pic>
      <xdr:nvPicPr>
        <xdr:cNvPr id="21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55067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</xdr:row>
      <xdr:rowOff>0</xdr:rowOff>
    </xdr:from>
    <xdr:ext cx="57150" cy="47625"/>
    <xdr:pic>
      <xdr:nvPicPr>
        <xdr:cNvPr id="21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</xdr:row>
      <xdr:rowOff>0</xdr:rowOff>
    </xdr:from>
    <xdr:ext cx="57150" cy="47625"/>
    <xdr:pic>
      <xdr:nvPicPr>
        <xdr:cNvPr id="21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</xdr:row>
      <xdr:rowOff>0</xdr:rowOff>
    </xdr:from>
    <xdr:ext cx="57150" cy="47625"/>
    <xdr:pic>
      <xdr:nvPicPr>
        <xdr:cNvPr id="21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</xdr:row>
      <xdr:rowOff>0</xdr:rowOff>
    </xdr:from>
    <xdr:ext cx="57150" cy="47625"/>
    <xdr:pic>
      <xdr:nvPicPr>
        <xdr:cNvPr id="21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</xdr:row>
      <xdr:rowOff>0</xdr:rowOff>
    </xdr:from>
    <xdr:ext cx="57150" cy="47625"/>
    <xdr:pic>
      <xdr:nvPicPr>
        <xdr:cNvPr id="21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113</xdr:row>
      <xdr:rowOff>0</xdr:rowOff>
    </xdr:from>
    <xdr:ext cx="57150" cy="47625"/>
    <xdr:pic>
      <xdr:nvPicPr>
        <xdr:cNvPr id="21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6878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114</xdr:row>
      <xdr:rowOff>0</xdr:rowOff>
    </xdr:from>
    <xdr:ext cx="57150" cy="47625"/>
    <xdr:pic>
      <xdr:nvPicPr>
        <xdr:cNvPr id="21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87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114</xdr:row>
      <xdr:rowOff>0</xdr:rowOff>
    </xdr:from>
    <xdr:ext cx="57150" cy="47625"/>
    <xdr:pic>
      <xdr:nvPicPr>
        <xdr:cNvPr id="22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68878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115</xdr:row>
      <xdr:rowOff>0</xdr:rowOff>
    </xdr:from>
    <xdr:ext cx="57150" cy="85725"/>
    <xdr:pic>
      <xdr:nvPicPr>
        <xdr:cNvPr id="22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592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115</xdr:row>
      <xdr:rowOff>0</xdr:rowOff>
    </xdr:from>
    <xdr:ext cx="57150" cy="85725"/>
    <xdr:pic>
      <xdr:nvPicPr>
        <xdr:cNvPr id="22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7059275"/>
          <a:ext cx="571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87</xdr:row>
      <xdr:rowOff>123825</xdr:rowOff>
    </xdr:from>
    <xdr:ext cx="57150" cy="47625"/>
    <xdr:pic>
      <xdr:nvPicPr>
        <xdr:cNvPr id="22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38975" y="1222057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128</xdr:row>
      <xdr:rowOff>0</xdr:rowOff>
    </xdr:from>
    <xdr:ext cx="57150" cy="47625"/>
    <xdr:pic>
      <xdr:nvPicPr>
        <xdr:cNvPr id="22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128</xdr:row>
      <xdr:rowOff>0</xdr:rowOff>
    </xdr:from>
    <xdr:ext cx="57150" cy="47625"/>
    <xdr:pic>
      <xdr:nvPicPr>
        <xdr:cNvPr id="22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133</xdr:row>
      <xdr:rowOff>0</xdr:rowOff>
    </xdr:from>
    <xdr:ext cx="57150" cy="47625"/>
    <xdr:pic>
      <xdr:nvPicPr>
        <xdr:cNvPr id="22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133</xdr:row>
      <xdr:rowOff>0</xdr:rowOff>
    </xdr:from>
    <xdr:ext cx="57150" cy="47625"/>
    <xdr:pic>
      <xdr:nvPicPr>
        <xdr:cNvPr id="22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137</xdr:row>
      <xdr:rowOff>0</xdr:rowOff>
    </xdr:from>
    <xdr:ext cx="57150" cy="47625"/>
    <xdr:pic>
      <xdr:nvPicPr>
        <xdr:cNvPr id="23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137</xdr:row>
      <xdr:rowOff>0</xdr:rowOff>
    </xdr:from>
    <xdr:ext cx="57150" cy="47625"/>
    <xdr:pic>
      <xdr:nvPicPr>
        <xdr:cNvPr id="23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151</xdr:row>
      <xdr:rowOff>0</xdr:rowOff>
    </xdr:from>
    <xdr:ext cx="57150" cy="47625"/>
    <xdr:pic>
      <xdr:nvPicPr>
        <xdr:cNvPr id="23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632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151</xdr:row>
      <xdr:rowOff>0</xdr:rowOff>
    </xdr:from>
    <xdr:ext cx="57150" cy="47625"/>
    <xdr:pic>
      <xdr:nvPicPr>
        <xdr:cNvPr id="233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632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152</xdr:row>
      <xdr:rowOff>0</xdr:rowOff>
    </xdr:from>
    <xdr:ext cx="57150" cy="47625"/>
    <xdr:pic>
      <xdr:nvPicPr>
        <xdr:cNvPr id="234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152</xdr:row>
      <xdr:rowOff>0</xdr:rowOff>
    </xdr:from>
    <xdr:ext cx="57150" cy="47625"/>
    <xdr:pic>
      <xdr:nvPicPr>
        <xdr:cNvPr id="235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99460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151</xdr:row>
      <xdr:rowOff>0</xdr:rowOff>
    </xdr:from>
    <xdr:ext cx="57150" cy="47625"/>
    <xdr:pic>
      <xdr:nvPicPr>
        <xdr:cNvPr id="236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2632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152</xdr:row>
      <xdr:rowOff>0</xdr:rowOff>
    </xdr:from>
    <xdr:ext cx="57150" cy="47625"/>
    <xdr:pic>
      <xdr:nvPicPr>
        <xdr:cNvPr id="237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152</xdr:row>
      <xdr:rowOff>0</xdr:rowOff>
    </xdr:from>
    <xdr:ext cx="57150" cy="47625"/>
    <xdr:pic>
      <xdr:nvPicPr>
        <xdr:cNvPr id="238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35756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156</xdr:row>
      <xdr:rowOff>0</xdr:rowOff>
    </xdr:from>
    <xdr:ext cx="57150" cy="47625"/>
    <xdr:pic>
      <xdr:nvPicPr>
        <xdr:cNvPr id="239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156</xdr:row>
      <xdr:rowOff>0</xdr:rowOff>
    </xdr:from>
    <xdr:ext cx="57150" cy="47625"/>
    <xdr:pic>
      <xdr:nvPicPr>
        <xdr:cNvPr id="240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4537650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159</xdr:row>
      <xdr:rowOff>0</xdr:rowOff>
    </xdr:from>
    <xdr:ext cx="57150" cy="47625"/>
    <xdr:pic>
      <xdr:nvPicPr>
        <xdr:cNvPr id="241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55187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0</xdr:colOff>
      <xdr:row>159</xdr:row>
      <xdr:rowOff>0</xdr:rowOff>
    </xdr:from>
    <xdr:ext cx="57150" cy="47625"/>
    <xdr:pic>
      <xdr:nvPicPr>
        <xdr:cNvPr id="242" name="Picture 2" descr="Garbari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01000" y="35518725"/>
          <a:ext cx="571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4</xdr:col>
      <xdr:colOff>85725</xdr:colOff>
      <xdr:row>0</xdr:row>
      <xdr:rowOff>71437</xdr:rowOff>
    </xdr:from>
    <xdr:to>
      <xdr:col>4</xdr:col>
      <xdr:colOff>1455568</xdr:colOff>
      <xdr:row>0</xdr:row>
      <xdr:rowOff>757238</xdr:rowOff>
    </xdr:to>
    <xdr:pic>
      <xdr:nvPicPr>
        <xdr:cNvPr id="243" name="40 Imagen" descr="MarcaArbaBaj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7444" y="71437"/>
          <a:ext cx="1369843" cy="685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ownloads/Planilla%20CSL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tapa A + mdq junin"/>
      <sheetName val="Resumen (2)"/>
      <sheetName val="Etapa A + mdq junin (2)"/>
      <sheetName val="Hoja1"/>
      <sheetName val="2017 vs 2018"/>
    </sheetNames>
    <sheetDataSet>
      <sheetData sheetId="0" refreshError="1"/>
      <sheetData sheetId="1" refreshError="1"/>
      <sheetData sheetId="2" refreshError="1">
        <row r="108">
          <cell r="J108">
            <v>1742.96</v>
          </cell>
        </row>
        <row r="109">
          <cell r="AE109">
            <v>951</v>
          </cell>
        </row>
        <row r="110">
          <cell r="AE110">
            <v>743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4">
      <a:dk1>
        <a:srgbClr val="92D050"/>
      </a:dk1>
      <a:lt1>
        <a:srgbClr val="92D050"/>
      </a:lt1>
      <a:dk2>
        <a:srgbClr val="92D050"/>
      </a:dk2>
      <a:lt2>
        <a:srgbClr val="92D050"/>
      </a:lt2>
      <a:accent1>
        <a:srgbClr val="92D050"/>
      </a:accent1>
      <a:accent2>
        <a:srgbClr val="92D050"/>
      </a:accent2>
      <a:accent3>
        <a:srgbClr val="92D050"/>
      </a:accent3>
      <a:accent4>
        <a:srgbClr val="92D050"/>
      </a:accent4>
      <a:accent5>
        <a:srgbClr val="92D050"/>
      </a:accent5>
      <a:accent6>
        <a:srgbClr val="92D050"/>
      </a:accent6>
      <a:hlink>
        <a:srgbClr val="92D050"/>
      </a:hlink>
      <a:folHlink>
        <a:srgbClr val="92D05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350"/>
  <sheetViews>
    <sheetView showZeros="0" tabSelected="1" view="pageBreakPreview" zoomScale="80" zoomScaleNormal="80" zoomScaleSheetLayoutView="80" zoomScalePageLayoutView="89" workbookViewId="0">
      <selection activeCell="E188" activeCellId="10" sqref="E142 E147 E147 E152:E153 E155:E157 E159:E161 E163:E164 E166:E168 E170:E174 E176:E186 E188"/>
    </sheetView>
  </sheetViews>
  <sheetFormatPr baseColWidth="10" defaultRowHeight="15"/>
  <cols>
    <col min="1" max="1" width="7.42578125" style="2" customWidth="1"/>
    <col min="2" max="2" width="51.5703125" style="2" customWidth="1"/>
    <col min="3" max="3" width="15" style="2" customWidth="1"/>
    <col min="4" max="4" width="17.85546875" style="15" customWidth="1"/>
    <col min="5" max="5" width="22" style="5" customWidth="1"/>
    <col min="6" max="6" width="3.7109375" style="2" customWidth="1"/>
    <col min="7" max="16384" width="11.42578125" style="2"/>
  </cols>
  <sheetData>
    <row r="1" spans="1:5" ht="69.75" customHeight="1" thickBot="1">
      <c r="A1" s="90" t="s">
        <v>25</v>
      </c>
      <c r="B1" s="91"/>
      <c r="C1" s="91"/>
      <c r="D1" s="91"/>
      <c r="E1" s="91"/>
    </row>
    <row r="2" spans="1:5" s="3" customFormat="1" ht="24.95" customHeight="1" thickBot="1">
      <c r="A2" s="92" t="s">
        <v>22</v>
      </c>
      <c r="B2" s="93"/>
      <c r="C2" s="93"/>
      <c r="D2" s="93"/>
      <c r="E2" s="93"/>
    </row>
    <row r="3" spans="1:5" s="3" customFormat="1" ht="24.95" customHeight="1">
      <c r="A3" s="78" t="s">
        <v>23</v>
      </c>
      <c r="B3" s="79"/>
      <c r="C3" s="77" t="s">
        <v>212</v>
      </c>
      <c r="D3" s="77"/>
      <c r="E3" s="77"/>
    </row>
    <row r="4" spans="1:5" s="3" customFormat="1" ht="24.95" customHeight="1">
      <c r="A4" s="80" t="s">
        <v>24</v>
      </c>
      <c r="B4" s="81"/>
      <c r="C4" s="81" t="s">
        <v>203</v>
      </c>
      <c r="D4" s="81"/>
      <c r="E4" s="81"/>
    </row>
    <row r="5" spans="1:5" s="3" customFormat="1" ht="18.75" customHeight="1">
      <c r="A5" s="14"/>
      <c r="B5" s="14"/>
      <c r="C5" s="14"/>
      <c r="D5" s="20"/>
      <c r="E5" s="14"/>
    </row>
    <row r="6" spans="1:5" ht="41.1" customHeight="1">
      <c r="A6" s="4"/>
      <c r="B6" s="85" t="s">
        <v>115</v>
      </c>
      <c r="C6" s="85"/>
      <c r="D6" s="85"/>
      <c r="E6" s="85"/>
    </row>
    <row r="7" spans="1:5" ht="12.75" customHeight="1"/>
    <row r="8" spans="1:5" ht="25.5" customHeight="1" thickBot="1">
      <c r="A8" s="29" t="s">
        <v>1</v>
      </c>
      <c r="B8" s="29" t="s">
        <v>4</v>
      </c>
      <c r="C8" s="29" t="s">
        <v>5</v>
      </c>
      <c r="D8" s="29" t="s">
        <v>0</v>
      </c>
      <c r="E8" s="30" t="s">
        <v>6</v>
      </c>
    </row>
    <row r="9" spans="1:5" ht="72" customHeight="1" thickBot="1">
      <c r="A9" s="31">
        <v>1</v>
      </c>
      <c r="B9" s="1" t="s">
        <v>202</v>
      </c>
      <c r="C9" s="6" t="s">
        <v>26</v>
      </c>
      <c r="D9" s="75">
        <v>1424</v>
      </c>
      <c r="E9" s="94"/>
    </row>
    <row r="10" spans="1:5" ht="70.5" customHeight="1" thickBot="1">
      <c r="A10" s="32">
        <v>2</v>
      </c>
      <c r="B10" s="87" t="s">
        <v>208</v>
      </c>
      <c r="C10" s="88"/>
      <c r="D10" s="88"/>
      <c r="E10" s="89"/>
    </row>
    <row r="11" spans="1:5" ht="12.75">
      <c r="A11" s="33" t="s">
        <v>27</v>
      </c>
      <c r="B11" s="9" t="s">
        <v>28</v>
      </c>
      <c r="C11" s="28" t="s">
        <v>10</v>
      </c>
      <c r="D11" s="34">
        <v>26</v>
      </c>
      <c r="E11" s="95"/>
    </row>
    <row r="12" spans="1:5" ht="12.75">
      <c r="A12" s="33" t="s">
        <v>29</v>
      </c>
      <c r="B12" s="9" t="s">
        <v>30</v>
      </c>
      <c r="C12" s="28" t="s">
        <v>10</v>
      </c>
      <c r="D12" s="34">
        <v>77</v>
      </c>
      <c r="E12" s="95"/>
    </row>
    <row r="13" spans="1:5" ht="12.75">
      <c r="A13" s="33" t="s">
        <v>31</v>
      </c>
      <c r="B13" s="9" t="s">
        <v>32</v>
      </c>
      <c r="C13" s="28" t="s">
        <v>10</v>
      </c>
      <c r="D13" s="34">
        <v>102</v>
      </c>
      <c r="E13" s="95"/>
    </row>
    <row r="14" spans="1:5" ht="13.5" thickBot="1">
      <c r="A14" s="33" t="s">
        <v>33</v>
      </c>
      <c r="B14" s="9" t="s">
        <v>34</v>
      </c>
      <c r="C14" s="28" t="s">
        <v>10</v>
      </c>
      <c r="D14" s="34">
        <v>153</v>
      </c>
      <c r="E14" s="95"/>
    </row>
    <row r="15" spans="1:5" ht="70.5" customHeight="1" thickBot="1">
      <c r="A15" s="32">
        <v>3</v>
      </c>
      <c r="B15" s="87" t="s">
        <v>209</v>
      </c>
      <c r="C15" s="88"/>
      <c r="D15" s="88"/>
      <c r="E15" s="89"/>
    </row>
    <row r="16" spans="1:5" ht="15" customHeight="1">
      <c r="A16" s="25" t="s">
        <v>35</v>
      </c>
      <c r="B16" s="9" t="s">
        <v>43</v>
      </c>
      <c r="C16" s="28" t="s">
        <v>7</v>
      </c>
      <c r="D16" s="36">
        <v>224</v>
      </c>
      <c r="E16" s="95"/>
    </row>
    <row r="17" spans="1:5" ht="15" customHeight="1">
      <c r="A17" s="25" t="s">
        <v>36</v>
      </c>
      <c r="B17" s="9" t="s">
        <v>44</v>
      </c>
      <c r="C17" s="28" t="s">
        <v>7</v>
      </c>
      <c r="D17" s="36">
        <v>929</v>
      </c>
      <c r="E17" s="95"/>
    </row>
    <row r="18" spans="1:5" ht="15" customHeight="1">
      <c r="A18" s="25" t="s">
        <v>37</v>
      </c>
      <c r="B18" s="9" t="s">
        <v>45</v>
      </c>
      <c r="C18" s="28" t="s">
        <v>3</v>
      </c>
      <c r="D18" s="36">
        <v>1057</v>
      </c>
      <c r="E18" s="95"/>
    </row>
    <row r="19" spans="1:5" ht="15" customHeight="1">
      <c r="A19" s="25" t="s">
        <v>38</v>
      </c>
      <c r="B19" s="9" t="s">
        <v>46</v>
      </c>
      <c r="C19" s="28" t="s">
        <v>7</v>
      </c>
      <c r="D19" s="36">
        <v>63</v>
      </c>
      <c r="E19" s="95"/>
    </row>
    <row r="20" spans="1:5" ht="15" customHeight="1">
      <c r="A20" s="25" t="s">
        <v>39</v>
      </c>
      <c r="B20" s="9" t="s">
        <v>47</v>
      </c>
      <c r="C20" s="28" t="s">
        <v>10</v>
      </c>
      <c r="D20" s="36">
        <v>26</v>
      </c>
      <c r="E20" s="95"/>
    </row>
    <row r="21" spans="1:5" ht="15" customHeight="1">
      <c r="A21" s="25" t="s">
        <v>40</v>
      </c>
      <c r="B21" s="9" t="s">
        <v>48</v>
      </c>
      <c r="C21" s="28" t="s">
        <v>10</v>
      </c>
      <c r="D21" s="36">
        <v>26</v>
      </c>
      <c r="E21" s="95"/>
    </row>
    <row r="22" spans="1:5" ht="15" customHeight="1">
      <c r="A22" s="25" t="s">
        <v>41</v>
      </c>
      <c r="B22" s="9" t="s">
        <v>49</v>
      </c>
      <c r="C22" s="28" t="s">
        <v>10</v>
      </c>
      <c r="D22" s="36">
        <v>26</v>
      </c>
      <c r="E22" s="95"/>
    </row>
    <row r="23" spans="1:5" ht="15" customHeight="1" thickBot="1">
      <c r="A23" s="25" t="s">
        <v>42</v>
      </c>
      <c r="B23" s="9" t="s">
        <v>50</v>
      </c>
      <c r="C23" s="28" t="s">
        <v>3</v>
      </c>
      <c r="D23" s="36">
        <v>90</v>
      </c>
      <c r="E23" s="95"/>
    </row>
    <row r="24" spans="1:5" ht="15" customHeight="1" thickBot="1">
      <c r="A24" s="32">
        <v>4</v>
      </c>
      <c r="B24" s="87" t="s">
        <v>51</v>
      </c>
      <c r="C24" s="88"/>
      <c r="D24" s="88"/>
      <c r="E24" s="89"/>
    </row>
    <row r="25" spans="1:5" ht="15" customHeight="1" thickBot="1">
      <c r="A25" s="25" t="s">
        <v>52</v>
      </c>
      <c r="B25" s="9" t="s">
        <v>53</v>
      </c>
      <c r="C25" s="28" t="s">
        <v>7</v>
      </c>
      <c r="D25" s="36">
        <v>1424</v>
      </c>
      <c r="E25" s="95"/>
    </row>
    <row r="26" spans="1:5" ht="16.5" customHeight="1">
      <c r="A26" s="21"/>
      <c r="B26" s="21"/>
      <c r="C26" s="21"/>
      <c r="D26" s="22"/>
      <c r="E26" s="37"/>
    </row>
    <row r="27" spans="1:5" ht="41.1" customHeight="1">
      <c r="A27" s="23"/>
      <c r="B27" s="85" t="s">
        <v>134</v>
      </c>
      <c r="C27" s="85"/>
      <c r="D27" s="85"/>
      <c r="E27" s="85"/>
    </row>
    <row r="28" spans="1:5" ht="13.5" thickBot="1">
      <c r="A28" s="24"/>
      <c r="B28" s="24"/>
      <c r="C28" s="24"/>
      <c r="D28" s="25"/>
      <c r="E28" s="38"/>
    </row>
    <row r="29" spans="1:5" ht="13.5" customHeight="1" thickBot="1">
      <c r="A29" s="39" t="s">
        <v>1</v>
      </c>
      <c r="B29" s="6" t="s">
        <v>4</v>
      </c>
      <c r="C29" s="6" t="s">
        <v>5</v>
      </c>
      <c r="D29" s="6" t="s">
        <v>0</v>
      </c>
      <c r="E29" s="40" t="s">
        <v>6</v>
      </c>
    </row>
    <row r="30" spans="1:5" s="7" customFormat="1" ht="24" customHeight="1" thickBot="1">
      <c r="A30" s="31" t="s">
        <v>54</v>
      </c>
      <c r="B30" s="1" t="s">
        <v>55</v>
      </c>
      <c r="C30" s="6" t="s">
        <v>2</v>
      </c>
      <c r="D30" s="17">
        <v>26</v>
      </c>
      <c r="E30" s="96"/>
    </row>
    <row r="31" spans="1:5" s="7" customFormat="1" ht="24" customHeight="1" thickBot="1">
      <c r="A31" s="32" t="s">
        <v>58</v>
      </c>
      <c r="B31" s="26" t="s">
        <v>57</v>
      </c>
      <c r="C31" s="82"/>
      <c r="D31" s="83"/>
      <c r="E31" s="86"/>
    </row>
    <row r="32" spans="1:5" s="7" customFormat="1" ht="15" customHeight="1">
      <c r="A32" s="71" t="s">
        <v>204</v>
      </c>
      <c r="B32" s="64" t="s">
        <v>60</v>
      </c>
      <c r="C32" s="28" t="s">
        <v>7</v>
      </c>
      <c r="D32" s="72">
        <v>223.75</v>
      </c>
      <c r="E32" s="97"/>
    </row>
    <row r="33" spans="1:5" s="7" customFormat="1" ht="13.5" thickBot="1">
      <c r="A33" s="71" t="s">
        <v>206</v>
      </c>
      <c r="B33" s="64" t="s">
        <v>207</v>
      </c>
      <c r="C33" s="28" t="s">
        <v>7</v>
      </c>
      <c r="D33" s="72">
        <f>+'[1]Resumen (2)'!$AE$109</f>
        <v>951</v>
      </c>
      <c r="E33" s="97"/>
    </row>
    <row r="34" spans="1:5" s="7" customFormat="1" ht="15.75" customHeight="1" thickBot="1">
      <c r="A34" s="32" t="s">
        <v>56</v>
      </c>
      <c r="B34" s="1" t="s">
        <v>61</v>
      </c>
      <c r="C34" s="82"/>
      <c r="D34" s="83"/>
      <c r="E34" s="83"/>
    </row>
    <row r="35" spans="1:5" s="7" customFormat="1" ht="12.75">
      <c r="A35" s="25" t="s">
        <v>62</v>
      </c>
      <c r="B35" s="9" t="s">
        <v>65</v>
      </c>
      <c r="C35" s="28" t="s">
        <v>7</v>
      </c>
      <c r="D35" s="36">
        <v>414</v>
      </c>
      <c r="E35" s="97"/>
    </row>
    <row r="36" spans="1:5" s="7" customFormat="1" ht="12.75">
      <c r="A36" s="25" t="s">
        <v>63</v>
      </c>
      <c r="B36" s="9" t="s">
        <v>66</v>
      </c>
      <c r="C36" s="28" t="s">
        <v>7</v>
      </c>
      <c r="D36" s="36">
        <v>199</v>
      </c>
      <c r="E36" s="97"/>
    </row>
    <row r="37" spans="1:5" s="7" customFormat="1" ht="13.5" thickBot="1">
      <c r="A37" s="25" t="s">
        <v>64</v>
      </c>
      <c r="B37" s="9" t="s">
        <v>67</v>
      </c>
      <c r="C37" s="28" t="s">
        <v>10</v>
      </c>
      <c r="D37" s="36">
        <v>65</v>
      </c>
      <c r="E37" s="97"/>
    </row>
    <row r="38" spans="1:5" s="7" customFormat="1" ht="15.75" customHeight="1" thickBot="1">
      <c r="A38" s="32" t="s">
        <v>68</v>
      </c>
      <c r="B38" s="1" t="s">
        <v>69</v>
      </c>
      <c r="C38" s="82"/>
      <c r="D38" s="83"/>
      <c r="E38" s="83"/>
    </row>
    <row r="39" spans="1:5" s="7" customFormat="1" ht="12.75">
      <c r="A39" s="25" t="s">
        <v>70</v>
      </c>
      <c r="B39" s="9" t="s">
        <v>72</v>
      </c>
      <c r="C39" s="28" t="s">
        <v>7</v>
      </c>
      <c r="D39" s="36">
        <v>1397</v>
      </c>
      <c r="E39" s="95"/>
    </row>
    <row r="40" spans="1:5" s="7" customFormat="1" ht="13.5" thickBot="1">
      <c r="A40" s="25" t="s">
        <v>71</v>
      </c>
      <c r="B40" s="9" t="s">
        <v>73</v>
      </c>
      <c r="C40" s="28" t="s">
        <v>7</v>
      </c>
      <c r="D40" s="36">
        <v>27</v>
      </c>
      <c r="E40" s="95"/>
    </row>
    <row r="41" spans="1:5" s="7" customFormat="1" ht="15.75" customHeight="1" thickBot="1">
      <c r="A41" s="32" t="s">
        <v>74</v>
      </c>
      <c r="B41" s="1" t="s">
        <v>75</v>
      </c>
      <c r="C41" s="82"/>
      <c r="D41" s="83"/>
      <c r="E41" s="83"/>
    </row>
    <row r="42" spans="1:5" s="7" customFormat="1" ht="12.75">
      <c r="A42" s="25" t="s">
        <v>76</v>
      </c>
      <c r="B42" s="9" t="s">
        <v>78</v>
      </c>
      <c r="C42" s="28" t="s">
        <v>2</v>
      </c>
      <c r="D42" s="36">
        <v>26</v>
      </c>
      <c r="E42" s="95"/>
    </row>
    <row r="43" spans="1:5" s="7" customFormat="1" ht="13.5" thickBot="1">
      <c r="A43" s="25" t="s">
        <v>77</v>
      </c>
      <c r="B43" s="9" t="s">
        <v>79</v>
      </c>
      <c r="C43" s="28" t="s">
        <v>7</v>
      </c>
      <c r="D43" s="36">
        <v>24</v>
      </c>
      <c r="E43" s="95"/>
    </row>
    <row r="44" spans="1:5" s="7" customFormat="1" ht="13.5" thickBot="1">
      <c r="A44" s="32" t="s">
        <v>80</v>
      </c>
      <c r="B44" s="1" t="s">
        <v>81</v>
      </c>
      <c r="C44" s="6" t="s">
        <v>9</v>
      </c>
      <c r="D44" s="17">
        <v>26</v>
      </c>
      <c r="E44" s="98"/>
    </row>
    <row r="45" spans="1:5" s="7" customFormat="1" ht="26.25" thickBot="1">
      <c r="A45" s="32" t="s">
        <v>82</v>
      </c>
      <c r="B45" s="1" t="s">
        <v>83</v>
      </c>
      <c r="C45" s="82"/>
      <c r="D45" s="83"/>
      <c r="E45" s="83"/>
    </row>
    <row r="46" spans="1:5" s="7" customFormat="1" ht="12.75">
      <c r="A46" s="25" t="s">
        <v>84</v>
      </c>
      <c r="B46" s="9" t="s">
        <v>211</v>
      </c>
      <c r="C46" s="28" t="s">
        <v>2</v>
      </c>
      <c r="D46" s="36">
        <v>26</v>
      </c>
      <c r="E46" s="95"/>
    </row>
    <row r="47" spans="1:5" s="7" customFormat="1" ht="12.75">
      <c r="A47" s="25" t="s">
        <v>85</v>
      </c>
      <c r="B47" s="9" t="s">
        <v>92</v>
      </c>
      <c r="C47" s="28" t="s">
        <v>93</v>
      </c>
      <c r="D47" s="36">
        <v>386</v>
      </c>
      <c r="E47" s="95"/>
    </row>
    <row r="48" spans="1:5" s="7" customFormat="1" ht="12.75">
      <c r="A48" s="25" t="s">
        <v>86</v>
      </c>
      <c r="B48" s="9" t="s">
        <v>94</v>
      </c>
      <c r="C48" s="28" t="s">
        <v>10</v>
      </c>
      <c r="D48" s="36">
        <v>51</v>
      </c>
      <c r="E48" s="95"/>
    </row>
    <row r="49" spans="1:5" s="7" customFormat="1" ht="12.75">
      <c r="A49" s="25" t="s">
        <v>87</v>
      </c>
      <c r="B49" s="9" t="s">
        <v>95</v>
      </c>
      <c r="C49" s="28" t="s">
        <v>10</v>
      </c>
      <c r="D49" s="36">
        <v>241</v>
      </c>
      <c r="E49" s="95"/>
    </row>
    <row r="50" spans="1:5" s="7" customFormat="1" ht="12.75">
      <c r="A50" s="25" t="s">
        <v>88</v>
      </c>
      <c r="B50" s="9" t="s">
        <v>97</v>
      </c>
      <c r="C50" s="28" t="s">
        <v>10</v>
      </c>
      <c r="D50" s="36">
        <v>51</v>
      </c>
      <c r="E50" s="95"/>
    </row>
    <row r="51" spans="1:5" s="7" customFormat="1" ht="12.75" customHeight="1" thickBot="1">
      <c r="A51" s="25" t="s">
        <v>89</v>
      </c>
      <c r="B51" s="9" t="s">
        <v>98</v>
      </c>
      <c r="C51" s="28" t="s">
        <v>10</v>
      </c>
      <c r="D51" s="36">
        <v>48</v>
      </c>
      <c r="E51" s="95"/>
    </row>
    <row r="52" spans="1:5" s="7" customFormat="1" ht="15.75" customHeight="1" thickBot="1">
      <c r="A52" s="32" t="s">
        <v>99</v>
      </c>
      <c r="B52" s="1" t="s">
        <v>100</v>
      </c>
      <c r="C52" s="82"/>
      <c r="D52" s="83"/>
      <c r="E52" s="83"/>
    </row>
    <row r="53" spans="1:5" s="7" customFormat="1" ht="12.75">
      <c r="A53" s="25" t="s">
        <v>101</v>
      </c>
      <c r="B53" s="9" t="s">
        <v>106</v>
      </c>
      <c r="C53" s="28" t="s">
        <v>7</v>
      </c>
      <c r="D53" s="36">
        <v>4908</v>
      </c>
      <c r="E53" s="95"/>
    </row>
    <row r="54" spans="1:5" s="7" customFormat="1" ht="12.75">
      <c r="A54" s="25" t="s">
        <v>102</v>
      </c>
      <c r="B54" s="9" t="s">
        <v>107</v>
      </c>
      <c r="C54" s="28" t="s">
        <v>7</v>
      </c>
      <c r="D54" s="36">
        <v>3301</v>
      </c>
      <c r="E54" s="95"/>
    </row>
    <row r="55" spans="1:5" s="7" customFormat="1" ht="12.75">
      <c r="A55" s="25" t="s">
        <v>103</v>
      </c>
      <c r="B55" s="9" t="s">
        <v>108</v>
      </c>
      <c r="C55" s="28" t="s">
        <v>7</v>
      </c>
      <c r="D55" s="36">
        <v>1607</v>
      </c>
      <c r="E55" s="95"/>
    </row>
    <row r="56" spans="1:5" s="7" customFormat="1" ht="12.75">
      <c r="A56" s="25" t="s">
        <v>104</v>
      </c>
      <c r="B56" s="9" t="s">
        <v>109</v>
      </c>
      <c r="C56" s="28" t="s">
        <v>7</v>
      </c>
      <c r="D56" s="36">
        <v>64</v>
      </c>
      <c r="E56" s="95"/>
    </row>
    <row r="57" spans="1:5" s="7" customFormat="1" ht="13.5" thickBot="1">
      <c r="A57" s="25" t="s">
        <v>105</v>
      </c>
      <c r="B57" s="9" t="s">
        <v>110</v>
      </c>
      <c r="C57" s="28" t="s">
        <v>7</v>
      </c>
      <c r="D57" s="36">
        <v>64</v>
      </c>
      <c r="E57" s="95"/>
    </row>
    <row r="58" spans="1:5" s="7" customFormat="1" ht="15.75" customHeight="1" thickBot="1">
      <c r="A58" s="32" t="s">
        <v>111</v>
      </c>
      <c r="B58" s="1" t="s">
        <v>112</v>
      </c>
      <c r="C58" s="82"/>
      <c r="D58" s="83"/>
      <c r="E58" s="83"/>
    </row>
    <row r="59" spans="1:5" s="7" customFormat="1" ht="12.75">
      <c r="A59" s="25" t="s">
        <v>113</v>
      </c>
      <c r="B59" s="9" t="s">
        <v>114</v>
      </c>
      <c r="C59" s="28" t="s">
        <v>10</v>
      </c>
      <c r="D59" s="36">
        <v>4</v>
      </c>
      <c r="E59" s="95"/>
    </row>
    <row r="60" spans="1:5" ht="12.75">
      <c r="A60" s="25"/>
      <c r="B60" s="9"/>
      <c r="C60" s="28"/>
      <c r="D60" s="41"/>
      <c r="E60" s="35"/>
    </row>
    <row r="61" spans="1:5" ht="41.1" customHeight="1">
      <c r="A61" s="23"/>
      <c r="B61" s="85" t="s">
        <v>116</v>
      </c>
      <c r="C61" s="85"/>
      <c r="D61" s="85"/>
      <c r="E61" s="85"/>
    </row>
    <row r="62" spans="1:5" ht="9.9499999999999993" customHeight="1">
      <c r="A62" s="24"/>
      <c r="B62" s="24"/>
      <c r="C62" s="24"/>
      <c r="D62" s="25"/>
      <c r="E62" s="38"/>
    </row>
    <row r="63" spans="1:5" ht="25.5" customHeight="1" thickBot="1">
      <c r="A63" s="29" t="s">
        <v>1</v>
      </c>
      <c r="B63" s="29" t="s">
        <v>4</v>
      </c>
      <c r="C63" s="29" t="s">
        <v>5</v>
      </c>
      <c r="D63" s="29" t="s">
        <v>0</v>
      </c>
      <c r="E63" s="30" t="s">
        <v>6</v>
      </c>
    </row>
    <row r="64" spans="1:5" ht="66" customHeight="1" thickBot="1">
      <c r="A64" s="31">
        <v>1</v>
      </c>
      <c r="B64" s="1" t="s">
        <v>202</v>
      </c>
      <c r="C64" s="6" t="s">
        <v>26</v>
      </c>
      <c r="D64" s="16">
        <v>1529</v>
      </c>
      <c r="E64" s="94"/>
    </row>
    <row r="65" spans="1:5" ht="77.25" customHeight="1" thickBot="1">
      <c r="A65" s="32">
        <v>2</v>
      </c>
      <c r="B65" s="87" t="s">
        <v>208</v>
      </c>
      <c r="C65" s="88"/>
      <c r="D65" s="88"/>
      <c r="E65" s="89"/>
    </row>
    <row r="66" spans="1:5" ht="12.75">
      <c r="A66" s="33" t="s">
        <v>27</v>
      </c>
      <c r="B66" s="9" t="s">
        <v>28</v>
      </c>
      <c r="C66" s="28" t="s">
        <v>10</v>
      </c>
      <c r="D66" s="34">
        <v>25</v>
      </c>
      <c r="E66" s="95"/>
    </row>
    <row r="67" spans="1:5" ht="12.75">
      <c r="A67" s="33" t="s">
        <v>29</v>
      </c>
      <c r="B67" s="9" t="s">
        <v>30</v>
      </c>
      <c r="C67" s="28" t="s">
        <v>10</v>
      </c>
      <c r="D67" s="34">
        <v>73</v>
      </c>
      <c r="E67" s="95"/>
    </row>
    <row r="68" spans="1:5" ht="12.75">
      <c r="A68" s="33" t="s">
        <v>31</v>
      </c>
      <c r="B68" s="9" t="s">
        <v>32</v>
      </c>
      <c r="C68" s="28" t="s">
        <v>10</v>
      </c>
      <c r="D68" s="34">
        <v>98</v>
      </c>
      <c r="E68" s="95"/>
    </row>
    <row r="69" spans="1:5" ht="13.5" thickBot="1">
      <c r="A69" s="33" t="s">
        <v>33</v>
      </c>
      <c r="B69" s="9" t="s">
        <v>34</v>
      </c>
      <c r="C69" s="28" t="s">
        <v>10</v>
      </c>
      <c r="D69" s="34">
        <v>147</v>
      </c>
      <c r="E69" s="95"/>
    </row>
    <row r="70" spans="1:5" ht="64.5" customHeight="1" thickBot="1">
      <c r="A70" s="32">
        <v>3</v>
      </c>
      <c r="B70" s="87" t="s">
        <v>210</v>
      </c>
      <c r="C70" s="88"/>
      <c r="D70" s="88"/>
      <c r="E70" s="89"/>
    </row>
    <row r="71" spans="1:5" ht="15" customHeight="1">
      <c r="A71" s="25" t="s">
        <v>35</v>
      </c>
      <c r="B71" s="9" t="s">
        <v>43</v>
      </c>
      <c r="C71" s="28" t="s">
        <v>7</v>
      </c>
      <c r="D71" s="36">
        <v>493</v>
      </c>
      <c r="E71" s="95"/>
    </row>
    <row r="72" spans="1:5" ht="15" customHeight="1">
      <c r="A72" s="25" t="s">
        <v>36</v>
      </c>
      <c r="B72" s="9" t="s">
        <v>44</v>
      </c>
      <c r="C72" s="28" t="s">
        <v>7</v>
      </c>
      <c r="D72" s="36">
        <v>814</v>
      </c>
      <c r="E72" s="95"/>
    </row>
    <row r="73" spans="1:5" ht="15" customHeight="1">
      <c r="A73" s="25" t="s">
        <v>37</v>
      </c>
      <c r="B73" s="9" t="s">
        <v>45</v>
      </c>
      <c r="C73" s="28" t="s">
        <v>3</v>
      </c>
      <c r="D73" s="36">
        <v>888</v>
      </c>
      <c r="E73" s="95"/>
    </row>
    <row r="74" spans="1:5" ht="15" customHeight="1">
      <c r="A74" s="25" t="s">
        <v>38</v>
      </c>
      <c r="B74" s="9" t="s">
        <v>46</v>
      </c>
      <c r="C74" s="28" t="s">
        <v>7</v>
      </c>
      <c r="D74" s="36">
        <v>84</v>
      </c>
      <c r="E74" s="95"/>
    </row>
    <row r="75" spans="1:5" ht="15" customHeight="1">
      <c r="A75" s="25" t="s">
        <v>39</v>
      </c>
      <c r="B75" s="9" t="s">
        <v>47</v>
      </c>
      <c r="C75" s="28" t="s">
        <v>10</v>
      </c>
      <c r="D75" s="36">
        <v>25</v>
      </c>
      <c r="E75" s="95"/>
    </row>
    <row r="76" spans="1:5" ht="15" customHeight="1">
      <c r="A76" s="25" t="s">
        <v>40</v>
      </c>
      <c r="B76" s="9" t="s">
        <v>48</v>
      </c>
      <c r="C76" s="28" t="s">
        <v>10</v>
      </c>
      <c r="D76" s="36">
        <v>25</v>
      </c>
      <c r="E76" s="95"/>
    </row>
    <row r="77" spans="1:5" ht="15" customHeight="1">
      <c r="A77" s="25" t="s">
        <v>41</v>
      </c>
      <c r="B77" s="9" t="s">
        <v>49</v>
      </c>
      <c r="C77" s="28" t="s">
        <v>10</v>
      </c>
      <c r="D77" s="36">
        <v>35</v>
      </c>
      <c r="E77" s="95"/>
    </row>
    <row r="78" spans="1:5" ht="15" customHeight="1" thickBot="1">
      <c r="A78" s="25" t="s">
        <v>42</v>
      </c>
      <c r="B78" s="9" t="s">
        <v>50</v>
      </c>
      <c r="C78" s="28" t="s">
        <v>3</v>
      </c>
      <c r="D78" s="36">
        <v>120</v>
      </c>
      <c r="E78" s="95"/>
    </row>
    <row r="79" spans="1:5" ht="15" customHeight="1" thickBot="1">
      <c r="A79" s="32">
        <v>4</v>
      </c>
      <c r="B79" s="1" t="s">
        <v>51</v>
      </c>
      <c r="C79" s="6" t="s">
        <v>9</v>
      </c>
      <c r="D79" s="16">
        <v>1</v>
      </c>
      <c r="E79" s="99"/>
    </row>
    <row r="80" spans="1:5" ht="15" customHeight="1" thickBot="1">
      <c r="A80" s="25" t="s">
        <v>52</v>
      </c>
      <c r="B80" s="9" t="s">
        <v>53</v>
      </c>
      <c r="C80" s="28" t="s">
        <v>7</v>
      </c>
      <c r="D80" s="36">
        <v>1529</v>
      </c>
      <c r="E80" s="95"/>
    </row>
    <row r="81" spans="1:5" ht="16.5" customHeight="1">
      <c r="A81" s="21"/>
      <c r="B81" s="21"/>
      <c r="C81" s="21"/>
      <c r="D81" s="22"/>
      <c r="E81" s="37"/>
    </row>
    <row r="82" spans="1:5" ht="41.1" customHeight="1">
      <c r="A82" s="23"/>
      <c r="B82" s="85" t="s">
        <v>133</v>
      </c>
      <c r="C82" s="85"/>
      <c r="D82" s="85"/>
      <c r="E82" s="85"/>
    </row>
    <row r="83" spans="1:5" ht="13.5" thickBot="1">
      <c r="A83" s="24"/>
      <c r="B83" s="24"/>
      <c r="C83" s="24"/>
      <c r="D83" s="25"/>
      <c r="E83" s="38"/>
    </row>
    <row r="84" spans="1:5" ht="13.5" customHeight="1" thickBot="1">
      <c r="A84" s="39" t="s">
        <v>1</v>
      </c>
      <c r="B84" s="6" t="s">
        <v>4</v>
      </c>
      <c r="C84" s="6" t="s">
        <v>5</v>
      </c>
      <c r="D84" s="6" t="s">
        <v>0</v>
      </c>
      <c r="E84" s="40" t="s">
        <v>6</v>
      </c>
    </row>
    <row r="85" spans="1:5" s="7" customFormat="1" ht="24" customHeight="1" thickBot="1">
      <c r="A85" s="31" t="s">
        <v>54</v>
      </c>
      <c r="B85" s="1" t="s">
        <v>55</v>
      </c>
      <c r="C85" s="6" t="s">
        <v>2</v>
      </c>
      <c r="D85" s="17">
        <v>25</v>
      </c>
      <c r="E85" s="96"/>
    </row>
    <row r="86" spans="1:5" s="7" customFormat="1" ht="24" customHeight="1" thickBot="1">
      <c r="A86" s="32" t="s">
        <v>58</v>
      </c>
      <c r="B86" s="26" t="s">
        <v>57</v>
      </c>
      <c r="C86" s="82"/>
      <c r="D86" s="83"/>
      <c r="E86" s="86"/>
    </row>
    <row r="87" spans="1:5" s="7" customFormat="1" ht="15" customHeight="1">
      <c r="A87" s="33" t="s">
        <v>59</v>
      </c>
      <c r="B87" s="9" t="s">
        <v>60</v>
      </c>
      <c r="C87" s="28" t="s">
        <v>7</v>
      </c>
      <c r="D87" s="34">
        <v>493</v>
      </c>
      <c r="E87" s="97"/>
    </row>
    <row r="88" spans="1:5" s="7" customFormat="1" ht="13.5" thickBot="1">
      <c r="A88" s="63" t="s">
        <v>206</v>
      </c>
      <c r="B88" s="73" t="s">
        <v>207</v>
      </c>
      <c r="C88" s="65" t="s">
        <v>205</v>
      </c>
      <c r="D88" s="74">
        <f>+'[1]Resumen (2)'!$AE$110</f>
        <v>743</v>
      </c>
      <c r="E88" s="97"/>
    </row>
    <row r="89" spans="1:5" s="7" customFormat="1" ht="15.75" customHeight="1" thickBot="1">
      <c r="A89" s="32" t="s">
        <v>56</v>
      </c>
      <c r="B89" s="1" t="s">
        <v>61</v>
      </c>
      <c r="C89" s="82"/>
      <c r="D89" s="83"/>
      <c r="E89" s="83"/>
    </row>
    <row r="90" spans="1:5" s="7" customFormat="1" ht="12.75">
      <c r="A90" s="25" t="s">
        <v>62</v>
      </c>
      <c r="B90" s="9" t="s">
        <v>65</v>
      </c>
      <c r="C90" s="28" t="s">
        <v>7</v>
      </c>
      <c r="D90" s="36">
        <v>479</v>
      </c>
      <c r="E90" s="97"/>
    </row>
    <row r="91" spans="1:5" s="7" customFormat="1" ht="12.75">
      <c r="A91" s="25" t="s">
        <v>63</v>
      </c>
      <c r="B91" s="9" t="s">
        <v>66</v>
      </c>
      <c r="C91" s="28" t="s">
        <v>7</v>
      </c>
      <c r="D91" s="36">
        <v>516</v>
      </c>
      <c r="E91" s="97"/>
    </row>
    <row r="92" spans="1:5" s="7" customFormat="1" ht="13.5" thickBot="1">
      <c r="A92" s="25" t="s">
        <v>64</v>
      </c>
      <c r="B92" s="9" t="s">
        <v>67</v>
      </c>
      <c r="C92" s="28" t="s">
        <v>10</v>
      </c>
      <c r="D92" s="36">
        <v>64</v>
      </c>
      <c r="E92" s="97"/>
    </row>
    <row r="93" spans="1:5" s="7" customFormat="1" ht="15.75" customHeight="1" thickBot="1">
      <c r="A93" s="32" t="s">
        <v>68</v>
      </c>
      <c r="B93" s="1" t="s">
        <v>69</v>
      </c>
      <c r="C93" s="82"/>
      <c r="D93" s="83"/>
      <c r="E93" s="83"/>
    </row>
    <row r="94" spans="1:5" s="7" customFormat="1" ht="12.75">
      <c r="A94" s="25" t="s">
        <v>70</v>
      </c>
      <c r="B94" s="9" t="s">
        <v>72</v>
      </c>
      <c r="C94" s="28" t="s">
        <v>7</v>
      </c>
      <c r="D94" s="36">
        <v>1332</v>
      </c>
      <c r="E94" s="95"/>
    </row>
    <row r="95" spans="1:5" s="7" customFormat="1" ht="13.5" thickBot="1">
      <c r="A95" s="25" t="s">
        <v>71</v>
      </c>
      <c r="B95" s="9" t="s">
        <v>73</v>
      </c>
      <c r="C95" s="28" t="s">
        <v>7</v>
      </c>
      <c r="D95" s="36">
        <v>197</v>
      </c>
      <c r="E95" s="95"/>
    </row>
    <row r="96" spans="1:5" s="7" customFormat="1" ht="15.75" customHeight="1" thickBot="1">
      <c r="A96" s="32" t="s">
        <v>74</v>
      </c>
      <c r="B96" s="1" t="s">
        <v>75</v>
      </c>
      <c r="C96" s="82"/>
      <c r="D96" s="83"/>
      <c r="E96" s="83"/>
    </row>
    <row r="97" spans="1:5" s="7" customFormat="1" ht="12.75">
      <c r="A97" s="25" t="s">
        <v>76</v>
      </c>
      <c r="B97" s="9" t="s">
        <v>78</v>
      </c>
      <c r="C97" s="28" t="s">
        <v>2</v>
      </c>
      <c r="D97" s="36">
        <v>25</v>
      </c>
      <c r="E97" s="95"/>
    </row>
    <row r="98" spans="1:5" s="7" customFormat="1" ht="13.5" thickBot="1">
      <c r="A98" s="25" t="s">
        <v>77</v>
      </c>
      <c r="B98" s="9" t="s">
        <v>79</v>
      </c>
      <c r="C98" s="28" t="s">
        <v>7</v>
      </c>
      <c r="D98" s="36">
        <v>36</v>
      </c>
      <c r="E98" s="95"/>
    </row>
    <row r="99" spans="1:5" s="7" customFormat="1" ht="13.5" thickBot="1">
      <c r="A99" s="32" t="s">
        <v>80</v>
      </c>
      <c r="B99" s="1" t="s">
        <v>81</v>
      </c>
      <c r="C99" s="6" t="s">
        <v>9</v>
      </c>
      <c r="D99" s="17">
        <v>25</v>
      </c>
      <c r="E99" s="98"/>
    </row>
    <row r="100" spans="1:5" s="7" customFormat="1" ht="26.25" thickBot="1">
      <c r="A100" s="32" t="s">
        <v>82</v>
      </c>
      <c r="B100" s="1" t="s">
        <v>83</v>
      </c>
      <c r="C100" s="82"/>
      <c r="D100" s="83"/>
      <c r="E100" s="83"/>
    </row>
    <row r="101" spans="1:5" s="7" customFormat="1" ht="12.75">
      <c r="A101" s="25" t="s">
        <v>84</v>
      </c>
      <c r="B101" s="9" t="s">
        <v>91</v>
      </c>
      <c r="C101" s="28" t="s">
        <v>2</v>
      </c>
      <c r="D101" s="36">
        <v>25</v>
      </c>
      <c r="E101" s="95"/>
    </row>
    <row r="102" spans="1:5" s="7" customFormat="1" ht="12.75">
      <c r="A102" s="25" t="s">
        <v>85</v>
      </c>
      <c r="B102" s="9" t="s">
        <v>92</v>
      </c>
      <c r="C102" s="28" t="s">
        <v>93</v>
      </c>
      <c r="D102" s="36">
        <v>367</v>
      </c>
      <c r="E102" s="95"/>
    </row>
    <row r="103" spans="1:5" s="7" customFormat="1" ht="12.75">
      <c r="A103" s="25" t="s">
        <v>86</v>
      </c>
      <c r="B103" s="9" t="s">
        <v>94</v>
      </c>
      <c r="C103" s="28" t="s">
        <v>10</v>
      </c>
      <c r="D103" s="36">
        <v>51</v>
      </c>
      <c r="E103" s="95"/>
    </row>
    <row r="104" spans="1:5" s="7" customFormat="1" ht="12.75">
      <c r="A104" s="25" t="s">
        <v>87</v>
      </c>
      <c r="B104" s="9" t="s">
        <v>95</v>
      </c>
      <c r="C104" s="28" t="s">
        <v>10</v>
      </c>
      <c r="D104" s="36">
        <v>259</v>
      </c>
      <c r="E104" s="95"/>
    </row>
    <row r="105" spans="1:5" s="7" customFormat="1" ht="12.75">
      <c r="A105" s="25" t="s">
        <v>88</v>
      </c>
      <c r="B105" s="9" t="s">
        <v>96</v>
      </c>
      <c r="C105" s="28" t="s">
        <v>10</v>
      </c>
      <c r="D105" s="36">
        <v>20</v>
      </c>
      <c r="E105" s="95"/>
    </row>
    <row r="106" spans="1:5" s="7" customFormat="1" ht="12.75">
      <c r="A106" s="25" t="s">
        <v>89</v>
      </c>
      <c r="B106" s="9" t="s">
        <v>97</v>
      </c>
      <c r="C106" s="28" t="s">
        <v>10</v>
      </c>
      <c r="D106" s="36">
        <v>49</v>
      </c>
      <c r="E106" s="95"/>
    </row>
    <row r="107" spans="1:5" s="7" customFormat="1" ht="12.75" customHeight="1" thickBot="1">
      <c r="A107" s="25" t="s">
        <v>90</v>
      </c>
      <c r="B107" s="9" t="s">
        <v>98</v>
      </c>
      <c r="C107" s="28" t="s">
        <v>10</v>
      </c>
      <c r="D107" s="36">
        <v>52</v>
      </c>
      <c r="E107" s="95"/>
    </row>
    <row r="108" spans="1:5" s="7" customFormat="1" ht="15.75" customHeight="1" thickBot="1">
      <c r="A108" s="32" t="s">
        <v>99</v>
      </c>
      <c r="B108" s="1" t="s">
        <v>100</v>
      </c>
      <c r="C108" s="82"/>
      <c r="D108" s="83"/>
      <c r="E108" s="83"/>
    </row>
    <row r="109" spans="1:5" s="7" customFormat="1" ht="12.75">
      <c r="A109" s="25" t="s">
        <v>101</v>
      </c>
      <c r="B109" s="9" t="s">
        <v>106</v>
      </c>
      <c r="C109" s="28" t="s">
        <v>7</v>
      </c>
      <c r="D109" s="36">
        <v>6362</v>
      </c>
      <c r="E109" s="95"/>
    </row>
    <row r="110" spans="1:5" s="7" customFormat="1" ht="12.75">
      <c r="A110" s="25" t="s">
        <v>102</v>
      </c>
      <c r="B110" s="9" t="s">
        <v>107</v>
      </c>
      <c r="C110" s="28" t="s">
        <v>7</v>
      </c>
      <c r="D110" s="36">
        <v>4459</v>
      </c>
      <c r="E110" s="95"/>
    </row>
    <row r="111" spans="1:5" s="7" customFormat="1" ht="12.75">
      <c r="A111" s="25" t="s">
        <v>103</v>
      </c>
      <c r="B111" s="9" t="s">
        <v>108</v>
      </c>
      <c r="C111" s="28" t="s">
        <v>7</v>
      </c>
      <c r="D111" s="36">
        <v>1903</v>
      </c>
      <c r="E111" s="95"/>
    </row>
    <row r="112" spans="1:5" s="7" customFormat="1" ht="12.75">
      <c r="A112" s="25" t="s">
        <v>104</v>
      </c>
      <c r="B112" s="9" t="s">
        <v>109</v>
      </c>
      <c r="C112" s="28" t="s">
        <v>7</v>
      </c>
      <c r="D112" s="36">
        <v>86</v>
      </c>
      <c r="E112" s="95"/>
    </row>
    <row r="113" spans="1:5" s="7" customFormat="1" ht="13.5" thickBot="1">
      <c r="A113" s="25" t="s">
        <v>105</v>
      </c>
      <c r="B113" s="9" t="s">
        <v>110</v>
      </c>
      <c r="C113" s="28" t="s">
        <v>7</v>
      </c>
      <c r="D113" s="36">
        <v>86</v>
      </c>
      <c r="E113" s="95"/>
    </row>
    <row r="114" spans="1:5" s="7" customFormat="1" ht="15.75" customHeight="1" thickBot="1">
      <c r="A114" s="32" t="s">
        <v>111</v>
      </c>
      <c r="B114" s="1" t="s">
        <v>112</v>
      </c>
      <c r="C114" s="82"/>
      <c r="D114" s="83"/>
      <c r="E114" s="83"/>
    </row>
    <row r="115" spans="1:5" s="7" customFormat="1" ht="12.75">
      <c r="A115" s="67" t="s">
        <v>113</v>
      </c>
      <c r="B115" s="68" t="s">
        <v>114</v>
      </c>
      <c r="C115" s="69" t="s">
        <v>10</v>
      </c>
      <c r="D115" s="70">
        <v>4</v>
      </c>
      <c r="E115" s="100"/>
    </row>
    <row r="116" spans="1:5" s="8" customFormat="1" ht="15.75" customHeight="1">
      <c r="A116" s="27"/>
      <c r="B116" s="27"/>
      <c r="C116" s="28"/>
      <c r="D116" s="28"/>
      <c r="E116" s="28"/>
    </row>
    <row r="117" spans="1:5" ht="41.1" customHeight="1">
      <c r="A117" s="23"/>
      <c r="B117" s="85" t="s">
        <v>117</v>
      </c>
      <c r="C117" s="85"/>
      <c r="D117" s="85"/>
      <c r="E117" s="85"/>
    </row>
    <row r="118" spans="1:5" ht="9.9499999999999993" customHeight="1">
      <c r="A118" s="24"/>
      <c r="B118" s="24"/>
      <c r="C118" s="24"/>
      <c r="D118" s="25"/>
      <c r="E118" s="38"/>
    </row>
    <row r="119" spans="1:5" ht="25.5" customHeight="1" thickBot="1">
      <c r="A119" s="29" t="s">
        <v>1</v>
      </c>
      <c r="B119" s="29" t="s">
        <v>4</v>
      </c>
      <c r="C119" s="29" t="s">
        <v>5</v>
      </c>
      <c r="D119" s="29" t="s">
        <v>0</v>
      </c>
      <c r="E119" s="30" t="s">
        <v>6</v>
      </c>
    </row>
    <row r="120" spans="1:5" ht="70.5" customHeight="1" thickBot="1">
      <c r="A120" s="31">
        <v>1</v>
      </c>
      <c r="B120" s="1" t="s">
        <v>168</v>
      </c>
      <c r="C120" s="6" t="s">
        <v>26</v>
      </c>
      <c r="D120" s="16">
        <v>8371</v>
      </c>
      <c r="E120" s="94"/>
    </row>
    <row r="121" spans="1:5" ht="16.5" customHeight="1">
      <c r="A121" s="21"/>
      <c r="B121" s="21"/>
      <c r="C121" s="21"/>
      <c r="D121" s="22"/>
      <c r="E121" s="37"/>
    </row>
    <row r="122" spans="1:5" ht="41.1" customHeight="1">
      <c r="A122" s="23"/>
      <c r="B122" s="85" t="s">
        <v>164</v>
      </c>
      <c r="C122" s="85"/>
      <c r="D122" s="85"/>
      <c r="E122" s="85"/>
    </row>
    <row r="123" spans="1:5" ht="15" customHeight="1" thickBot="1">
      <c r="A123" s="42"/>
      <c r="B123" s="43"/>
      <c r="C123" s="44"/>
      <c r="D123" s="45"/>
      <c r="E123" s="46"/>
    </row>
    <row r="124" spans="1:5" ht="15.75" customHeight="1" thickBot="1">
      <c r="A124" s="32">
        <v>1</v>
      </c>
      <c r="B124" s="1" t="s">
        <v>55</v>
      </c>
      <c r="C124" s="82"/>
      <c r="D124" s="83"/>
      <c r="E124" s="84"/>
    </row>
    <row r="125" spans="1:5" ht="12.75" customHeight="1" thickBot="1">
      <c r="A125" s="33" t="s">
        <v>54</v>
      </c>
      <c r="B125" s="9" t="s">
        <v>12</v>
      </c>
      <c r="C125" s="28" t="s">
        <v>2</v>
      </c>
      <c r="D125" s="34">
        <v>1</v>
      </c>
      <c r="E125" s="101"/>
    </row>
    <row r="126" spans="1:5" ht="15.75" customHeight="1" thickBot="1">
      <c r="A126" s="32">
        <v>2</v>
      </c>
      <c r="B126" s="1" t="s">
        <v>118</v>
      </c>
      <c r="C126" s="82"/>
      <c r="D126" s="83"/>
      <c r="E126" s="84"/>
    </row>
    <row r="127" spans="1:5" ht="15" customHeight="1">
      <c r="A127" s="25" t="s">
        <v>27</v>
      </c>
      <c r="B127" s="9" t="s">
        <v>165</v>
      </c>
      <c r="C127" s="28" t="s">
        <v>7</v>
      </c>
      <c r="D127" s="36">
        <v>1300</v>
      </c>
      <c r="E127" s="95"/>
    </row>
    <row r="128" spans="1:5" ht="15" customHeight="1" thickBot="1">
      <c r="A128" s="25" t="s">
        <v>29</v>
      </c>
      <c r="B128" s="9" t="s">
        <v>166</v>
      </c>
      <c r="C128" s="28" t="s">
        <v>2</v>
      </c>
      <c r="D128" s="36">
        <v>1</v>
      </c>
      <c r="E128" s="95"/>
    </row>
    <row r="129" spans="1:5" ht="15.75" customHeight="1" thickBot="1">
      <c r="A129" s="32">
        <v>3</v>
      </c>
      <c r="B129" s="1" t="s">
        <v>61</v>
      </c>
      <c r="C129" s="82"/>
      <c r="D129" s="83"/>
      <c r="E129" s="84"/>
    </row>
    <row r="130" spans="1:5" ht="15" customHeight="1">
      <c r="A130" s="25" t="s">
        <v>35</v>
      </c>
      <c r="B130" s="9" t="s">
        <v>119</v>
      </c>
      <c r="C130" s="28" t="s">
        <v>7</v>
      </c>
      <c r="D130" s="36">
        <v>1181</v>
      </c>
      <c r="E130" s="95"/>
    </row>
    <row r="131" spans="1:5" ht="15" customHeight="1">
      <c r="A131" s="25" t="s">
        <v>36</v>
      </c>
      <c r="B131" s="9" t="s">
        <v>120</v>
      </c>
      <c r="C131" s="28" t="s">
        <v>7</v>
      </c>
      <c r="D131" s="36">
        <v>1181</v>
      </c>
      <c r="E131" s="95"/>
    </row>
    <row r="132" spans="1:5" ht="15" customHeight="1">
      <c r="A132" s="25" t="s">
        <v>37</v>
      </c>
      <c r="B132" s="9" t="s">
        <v>121</v>
      </c>
      <c r="C132" s="28" t="s">
        <v>10</v>
      </c>
      <c r="D132" s="36">
        <v>41</v>
      </c>
      <c r="E132" s="95"/>
    </row>
    <row r="133" spans="1:5" ht="15" customHeight="1" thickBot="1">
      <c r="A133" s="25" t="s">
        <v>38</v>
      </c>
      <c r="B133" s="9" t="s">
        <v>122</v>
      </c>
      <c r="C133" s="28" t="s">
        <v>3</v>
      </c>
      <c r="D133" s="36">
        <v>788</v>
      </c>
      <c r="E133" s="95"/>
    </row>
    <row r="134" spans="1:5" ht="32.25" customHeight="1" thickBot="1">
      <c r="A134" s="32">
        <v>4</v>
      </c>
      <c r="B134" s="1" t="s">
        <v>123</v>
      </c>
      <c r="C134" s="82"/>
      <c r="D134" s="83"/>
      <c r="E134" s="84"/>
    </row>
    <row r="135" spans="1:5" ht="15" customHeight="1">
      <c r="A135" s="25" t="s">
        <v>52</v>
      </c>
      <c r="B135" s="9" t="s">
        <v>126</v>
      </c>
      <c r="C135" s="28" t="s">
        <v>2</v>
      </c>
      <c r="D135" s="36">
        <v>1</v>
      </c>
      <c r="E135" s="95"/>
    </row>
    <row r="136" spans="1:5" ht="15" customHeight="1">
      <c r="A136" s="25" t="s">
        <v>124</v>
      </c>
      <c r="B136" s="9" t="s">
        <v>127</v>
      </c>
      <c r="C136" s="28" t="s">
        <v>2</v>
      </c>
      <c r="D136" s="36">
        <v>1</v>
      </c>
      <c r="E136" s="95"/>
    </row>
    <row r="137" spans="1:5" ht="15" customHeight="1" thickBot="1">
      <c r="A137" s="25" t="s">
        <v>125</v>
      </c>
      <c r="B137" s="9" t="s">
        <v>128</v>
      </c>
      <c r="C137" s="28" t="s">
        <v>93</v>
      </c>
      <c r="D137" s="36">
        <v>1598</v>
      </c>
      <c r="E137" s="95"/>
    </row>
    <row r="138" spans="1:5" ht="32.25" customHeight="1" thickBot="1">
      <c r="A138" s="32">
        <v>5</v>
      </c>
      <c r="B138" s="1" t="s">
        <v>100</v>
      </c>
      <c r="C138" s="82"/>
      <c r="D138" s="83"/>
      <c r="E138" s="84"/>
    </row>
    <row r="139" spans="1:5" ht="15" customHeight="1">
      <c r="A139" s="25" t="s">
        <v>129</v>
      </c>
      <c r="B139" s="9" t="s">
        <v>106</v>
      </c>
      <c r="C139" s="28" t="s">
        <v>7</v>
      </c>
      <c r="D139" s="36">
        <v>15509</v>
      </c>
      <c r="E139" s="95"/>
    </row>
    <row r="140" spans="1:5" ht="15" customHeight="1" thickBot="1">
      <c r="A140" s="25" t="s">
        <v>130</v>
      </c>
      <c r="B140" s="9" t="s">
        <v>131</v>
      </c>
      <c r="C140" s="28" t="s">
        <v>7</v>
      </c>
      <c r="D140" s="36">
        <v>15509</v>
      </c>
      <c r="E140" s="95"/>
    </row>
    <row r="141" spans="1:5" ht="15" customHeight="1" thickBot="1">
      <c r="A141" s="32">
        <v>6</v>
      </c>
      <c r="B141" s="1" t="s">
        <v>112</v>
      </c>
      <c r="C141" s="82"/>
      <c r="D141" s="83"/>
      <c r="E141" s="84"/>
    </row>
    <row r="142" spans="1:5" ht="15" customHeight="1" thickBot="1">
      <c r="A142" s="25" t="s">
        <v>132</v>
      </c>
      <c r="B142" s="9" t="s">
        <v>160</v>
      </c>
      <c r="C142" s="28" t="s">
        <v>2</v>
      </c>
      <c r="D142" s="41">
        <v>1</v>
      </c>
      <c r="E142" s="95"/>
    </row>
    <row r="143" spans="1:5" ht="30" customHeight="1">
      <c r="A143" s="21"/>
      <c r="B143" s="21"/>
      <c r="C143" s="21"/>
      <c r="D143" s="22"/>
      <c r="E143" s="37"/>
    </row>
    <row r="144" spans="1:5" ht="41.1" customHeight="1">
      <c r="A144" s="23"/>
      <c r="B144" s="85" t="s">
        <v>135</v>
      </c>
      <c r="C144" s="85"/>
      <c r="D144" s="85"/>
      <c r="E144" s="85"/>
    </row>
    <row r="145" spans="1:5" ht="9.9499999999999993" customHeight="1">
      <c r="A145" s="24"/>
      <c r="B145" s="24"/>
      <c r="C145" s="24"/>
      <c r="D145" s="25"/>
      <c r="E145" s="38"/>
    </row>
    <row r="146" spans="1:5" ht="25.5" customHeight="1" thickBot="1">
      <c r="A146" s="29" t="s">
        <v>1</v>
      </c>
      <c r="B146" s="29" t="s">
        <v>4</v>
      </c>
      <c r="C146" s="29" t="s">
        <v>5</v>
      </c>
      <c r="D146" s="29" t="s">
        <v>0</v>
      </c>
      <c r="E146" s="30" t="s">
        <v>6</v>
      </c>
    </row>
    <row r="147" spans="1:5" ht="71.25" customHeight="1" thickBot="1">
      <c r="A147" s="31">
        <v>1</v>
      </c>
      <c r="B147" s="1" t="s">
        <v>167</v>
      </c>
      <c r="C147" s="6" t="s">
        <v>26</v>
      </c>
      <c r="D147" s="16">
        <v>170</v>
      </c>
      <c r="E147" s="94"/>
    </row>
    <row r="148" spans="1:5" ht="16.5" customHeight="1">
      <c r="A148" s="21"/>
      <c r="B148" s="21"/>
      <c r="C148" s="21"/>
      <c r="D148" s="22"/>
      <c r="E148" s="37"/>
    </row>
    <row r="149" spans="1:5" ht="41.1" customHeight="1">
      <c r="A149" s="23"/>
      <c r="B149" s="76" t="s">
        <v>169</v>
      </c>
      <c r="C149" s="76"/>
      <c r="D149" s="76"/>
      <c r="E149" s="76"/>
    </row>
    <row r="150" spans="1:5" ht="15" customHeight="1">
      <c r="A150" s="42"/>
      <c r="B150" s="43"/>
      <c r="C150" s="44"/>
      <c r="D150" s="45"/>
      <c r="E150" s="46"/>
    </row>
    <row r="151" spans="1:5" ht="25.5" customHeight="1" thickBot="1">
      <c r="A151" s="29" t="s">
        <v>1</v>
      </c>
      <c r="B151" s="29" t="s">
        <v>4</v>
      </c>
      <c r="C151" s="29" t="s">
        <v>5</v>
      </c>
      <c r="D151" s="29" t="s">
        <v>0</v>
      </c>
      <c r="E151" s="30" t="s">
        <v>6</v>
      </c>
    </row>
    <row r="152" spans="1:5" ht="15.75" customHeight="1" thickBot="1">
      <c r="A152" s="47">
        <v>1</v>
      </c>
      <c r="B152" s="1" t="s">
        <v>8</v>
      </c>
      <c r="C152" s="6" t="s">
        <v>2</v>
      </c>
      <c r="D152" s="17">
        <v>1</v>
      </c>
      <c r="E152" s="102"/>
    </row>
    <row r="153" spans="1:5" ht="15" customHeight="1" thickBot="1">
      <c r="A153" s="47">
        <v>2</v>
      </c>
      <c r="B153" s="1" t="s">
        <v>136</v>
      </c>
      <c r="C153" s="6" t="s">
        <v>2</v>
      </c>
      <c r="D153" s="17">
        <v>1</v>
      </c>
      <c r="E153" s="102"/>
    </row>
    <row r="154" spans="1:5" ht="12.75">
      <c r="A154" s="48" t="s">
        <v>27</v>
      </c>
      <c r="B154" s="49" t="s">
        <v>137</v>
      </c>
      <c r="C154" s="50"/>
      <c r="D154" s="51"/>
      <c r="E154" s="52"/>
    </row>
    <row r="155" spans="1:5" ht="12.75">
      <c r="A155" s="53" t="s">
        <v>170</v>
      </c>
      <c r="B155" s="54" t="s">
        <v>171</v>
      </c>
      <c r="C155" s="55" t="s">
        <v>7</v>
      </c>
      <c r="D155" s="56">
        <v>170</v>
      </c>
      <c r="E155" s="103"/>
    </row>
    <row r="156" spans="1:5" ht="12.75">
      <c r="A156" s="53" t="s">
        <v>172</v>
      </c>
      <c r="B156" s="54" t="s">
        <v>173</v>
      </c>
      <c r="C156" s="55" t="s">
        <v>7</v>
      </c>
      <c r="D156" s="56">
        <v>170</v>
      </c>
      <c r="E156" s="103"/>
    </row>
    <row r="157" spans="1:5" ht="12.75">
      <c r="A157" s="53" t="s">
        <v>174</v>
      </c>
      <c r="B157" s="54" t="s">
        <v>122</v>
      </c>
      <c r="C157" s="55" t="s">
        <v>3</v>
      </c>
      <c r="D157" s="56">
        <f>55+56</f>
        <v>111</v>
      </c>
      <c r="E157" s="103"/>
    </row>
    <row r="158" spans="1:5" ht="12.75">
      <c r="A158" s="57" t="s">
        <v>29</v>
      </c>
      <c r="B158" s="58" t="s">
        <v>61</v>
      </c>
      <c r="C158" s="59"/>
      <c r="D158" s="60"/>
      <c r="E158" s="61"/>
    </row>
    <row r="159" spans="1:5" ht="12.75">
      <c r="A159" s="53" t="s">
        <v>175</v>
      </c>
      <c r="B159" s="54" t="s">
        <v>138</v>
      </c>
      <c r="C159" s="55" t="s">
        <v>7</v>
      </c>
      <c r="D159" s="56">
        <f>167*2.4</f>
        <v>400.8</v>
      </c>
      <c r="E159" s="103"/>
    </row>
    <row r="160" spans="1:5" ht="12.75">
      <c r="A160" s="53" t="s">
        <v>176</v>
      </c>
      <c r="B160" s="54" t="s">
        <v>139</v>
      </c>
      <c r="C160" s="55" t="s">
        <v>7</v>
      </c>
      <c r="D160" s="56">
        <f>167*2.4</f>
        <v>400.8</v>
      </c>
      <c r="E160" s="103"/>
    </row>
    <row r="161" spans="1:5" ht="12.75">
      <c r="A161" s="53" t="s">
        <v>177</v>
      </c>
      <c r="B161" s="54" t="s">
        <v>140</v>
      </c>
      <c r="C161" s="55" t="s">
        <v>7</v>
      </c>
      <c r="D161" s="56">
        <f>4.3+3.55+5.7+5.7+6.9+6.9+5.9</f>
        <v>38.949999999999996</v>
      </c>
      <c r="E161" s="103"/>
    </row>
    <row r="162" spans="1:5" ht="12.75">
      <c r="A162" s="57" t="s">
        <v>31</v>
      </c>
      <c r="B162" s="58" t="s">
        <v>141</v>
      </c>
      <c r="C162" s="59"/>
      <c r="D162" s="60"/>
      <c r="E162" s="61"/>
    </row>
    <row r="163" spans="1:5" ht="12.75">
      <c r="A163" s="53" t="s">
        <v>178</v>
      </c>
      <c r="B163" s="54" t="s">
        <v>142</v>
      </c>
      <c r="C163" s="55" t="s">
        <v>7</v>
      </c>
      <c r="D163" s="56">
        <v>57</v>
      </c>
      <c r="E163" s="103"/>
    </row>
    <row r="164" spans="1:5" ht="25.5">
      <c r="A164" s="53" t="s">
        <v>179</v>
      </c>
      <c r="B164" s="54" t="s">
        <v>180</v>
      </c>
      <c r="C164" s="55" t="s">
        <v>7</v>
      </c>
      <c r="D164" s="56">
        <v>57</v>
      </c>
      <c r="E164" s="103"/>
    </row>
    <row r="165" spans="1:5" ht="12.75">
      <c r="A165" s="57" t="s">
        <v>33</v>
      </c>
      <c r="B165" s="58" t="s">
        <v>75</v>
      </c>
      <c r="C165" s="59"/>
      <c r="D165" s="60"/>
      <c r="E165" s="61"/>
    </row>
    <row r="166" spans="1:5" ht="12.75">
      <c r="A166" s="53" t="s">
        <v>181</v>
      </c>
      <c r="B166" s="54" t="s">
        <v>143</v>
      </c>
      <c r="C166" s="55" t="s">
        <v>10</v>
      </c>
      <c r="D166" s="56">
        <v>2</v>
      </c>
      <c r="E166" s="103"/>
    </row>
    <row r="167" spans="1:5" ht="12.75">
      <c r="A167" s="53" t="s">
        <v>182</v>
      </c>
      <c r="B167" s="54" t="s">
        <v>144</v>
      </c>
      <c r="C167" s="55" t="s">
        <v>10</v>
      </c>
      <c r="D167" s="56">
        <v>4</v>
      </c>
      <c r="E167" s="103"/>
    </row>
    <row r="168" spans="1:5" ht="12.75">
      <c r="A168" s="53" t="s">
        <v>183</v>
      </c>
      <c r="B168" s="54" t="s">
        <v>145</v>
      </c>
      <c r="C168" s="55" t="s">
        <v>10</v>
      </c>
      <c r="D168" s="56">
        <v>1</v>
      </c>
      <c r="E168" s="103"/>
    </row>
    <row r="169" spans="1:5" ht="12.75">
      <c r="A169" s="57" t="s">
        <v>161</v>
      </c>
      <c r="B169" s="58" t="s">
        <v>100</v>
      </c>
      <c r="C169" s="59"/>
      <c r="D169" s="60"/>
      <c r="E169" s="61"/>
    </row>
    <row r="170" spans="1:5" ht="12.75">
      <c r="A170" s="53" t="s">
        <v>184</v>
      </c>
      <c r="B170" s="54" t="s">
        <v>146</v>
      </c>
      <c r="C170" s="55" t="s">
        <v>7</v>
      </c>
      <c r="D170" s="56">
        <f>+(408+(38.95*2))</f>
        <v>485.9</v>
      </c>
      <c r="E170" s="103"/>
    </row>
    <row r="171" spans="1:5" ht="12.75">
      <c r="A171" s="53" t="s">
        <v>185</v>
      </c>
      <c r="B171" s="54" t="s">
        <v>11</v>
      </c>
      <c r="C171" s="55" t="s">
        <v>7</v>
      </c>
      <c r="D171" s="56">
        <v>170</v>
      </c>
      <c r="E171" s="103"/>
    </row>
    <row r="172" spans="1:5" ht="12.75">
      <c r="A172" s="53" t="s">
        <v>186</v>
      </c>
      <c r="B172" s="54" t="s">
        <v>147</v>
      </c>
      <c r="C172" s="55" t="s">
        <v>7</v>
      </c>
      <c r="D172" s="56">
        <f>+(((1.2*2)*2)*4)+((1.5*2)*3)</f>
        <v>28.2</v>
      </c>
      <c r="E172" s="103"/>
    </row>
    <row r="173" spans="1:5" ht="12.75">
      <c r="A173" s="53" t="s">
        <v>187</v>
      </c>
      <c r="B173" s="54" t="s">
        <v>148</v>
      </c>
      <c r="C173" s="55" t="s">
        <v>3</v>
      </c>
      <c r="D173" s="56">
        <v>111</v>
      </c>
      <c r="E173" s="103"/>
    </row>
    <row r="174" spans="1:5" ht="12.75">
      <c r="A174" s="53" t="s">
        <v>188</v>
      </c>
      <c r="B174" s="54" t="s">
        <v>149</v>
      </c>
      <c r="C174" s="55" t="s">
        <v>7</v>
      </c>
      <c r="D174" s="56">
        <f>44*4.6</f>
        <v>202.39999999999998</v>
      </c>
      <c r="E174" s="103"/>
    </row>
    <row r="175" spans="1:5" ht="12.75">
      <c r="A175" s="57" t="s">
        <v>162</v>
      </c>
      <c r="B175" s="58" t="s">
        <v>81</v>
      </c>
      <c r="C175" s="59"/>
      <c r="D175" s="60"/>
      <c r="E175" s="61"/>
    </row>
    <row r="176" spans="1:5" ht="25.5">
      <c r="A176" s="53" t="s">
        <v>189</v>
      </c>
      <c r="B176" s="54" t="s">
        <v>190</v>
      </c>
      <c r="C176" s="55" t="s">
        <v>2</v>
      </c>
      <c r="D176" s="56">
        <v>1</v>
      </c>
      <c r="E176" s="103"/>
    </row>
    <row r="177" spans="1:5" ht="25.5">
      <c r="A177" s="53" t="s">
        <v>191</v>
      </c>
      <c r="B177" s="54" t="s">
        <v>150</v>
      </c>
      <c r="C177" s="55" t="s">
        <v>2</v>
      </c>
      <c r="D177" s="56">
        <v>1</v>
      </c>
      <c r="E177" s="103"/>
    </row>
    <row r="178" spans="1:5" ht="12.75">
      <c r="A178" s="53" t="s">
        <v>192</v>
      </c>
      <c r="B178" s="54" t="s">
        <v>151</v>
      </c>
      <c r="C178" s="55" t="s">
        <v>2</v>
      </c>
      <c r="D178" s="56">
        <v>1</v>
      </c>
      <c r="E178" s="103"/>
    </row>
    <row r="179" spans="1:5" ht="12.75">
      <c r="A179" s="53" t="s">
        <v>193</v>
      </c>
      <c r="B179" s="54" t="s">
        <v>152</v>
      </c>
      <c r="C179" s="55" t="s">
        <v>2</v>
      </c>
      <c r="D179" s="56">
        <v>1</v>
      </c>
      <c r="E179" s="103"/>
    </row>
    <row r="180" spans="1:5" ht="12.75">
      <c r="A180" s="53" t="s">
        <v>194</v>
      </c>
      <c r="B180" s="54" t="s">
        <v>153</v>
      </c>
      <c r="C180" s="55" t="s">
        <v>10</v>
      </c>
      <c r="D180" s="56">
        <v>20</v>
      </c>
      <c r="E180" s="103"/>
    </row>
    <row r="181" spans="1:5" ht="12.75">
      <c r="A181" s="53" t="s">
        <v>195</v>
      </c>
      <c r="B181" s="54" t="s">
        <v>154</v>
      </c>
      <c r="C181" s="55" t="s">
        <v>10</v>
      </c>
      <c r="D181" s="56">
        <v>23</v>
      </c>
      <c r="E181" s="103"/>
    </row>
    <row r="182" spans="1:5" ht="12.75">
      <c r="A182" s="53" t="s">
        <v>196</v>
      </c>
      <c r="B182" s="54" t="s">
        <v>155</v>
      </c>
      <c r="C182" s="55" t="s">
        <v>10</v>
      </c>
      <c r="D182" s="56">
        <v>5</v>
      </c>
      <c r="E182" s="103"/>
    </row>
    <row r="183" spans="1:5" ht="12.75">
      <c r="A183" s="53" t="s">
        <v>197</v>
      </c>
      <c r="B183" s="54" t="s">
        <v>156</v>
      </c>
      <c r="C183" s="55" t="s">
        <v>10</v>
      </c>
      <c r="D183" s="56">
        <v>6</v>
      </c>
      <c r="E183" s="103"/>
    </row>
    <row r="184" spans="1:5" ht="12.75">
      <c r="A184" s="53" t="s">
        <v>198</v>
      </c>
      <c r="B184" s="54" t="s">
        <v>157</v>
      </c>
      <c r="C184" s="55" t="s">
        <v>10</v>
      </c>
      <c r="D184" s="56">
        <v>2</v>
      </c>
      <c r="E184" s="103"/>
    </row>
    <row r="185" spans="1:5" ht="12.75">
      <c r="A185" s="53" t="s">
        <v>199</v>
      </c>
      <c r="B185" s="54" t="s">
        <v>158</v>
      </c>
      <c r="C185" s="55" t="s">
        <v>10</v>
      </c>
      <c r="D185" s="56">
        <v>7</v>
      </c>
      <c r="E185" s="103"/>
    </row>
    <row r="186" spans="1:5" ht="12.75">
      <c r="A186" s="53" t="s">
        <v>200</v>
      </c>
      <c r="B186" s="54" t="s">
        <v>159</v>
      </c>
      <c r="C186" s="55" t="s">
        <v>10</v>
      </c>
      <c r="D186" s="56">
        <v>9</v>
      </c>
      <c r="E186" s="103"/>
    </row>
    <row r="187" spans="1:5" ht="12.75">
      <c r="A187" s="57" t="s">
        <v>163</v>
      </c>
      <c r="B187" s="58" t="s">
        <v>112</v>
      </c>
      <c r="C187" s="59"/>
      <c r="D187" s="62"/>
      <c r="E187" s="59"/>
    </row>
    <row r="188" spans="1:5" ht="12.75">
      <c r="A188" s="63" t="s">
        <v>201</v>
      </c>
      <c r="B188" s="64" t="s">
        <v>160</v>
      </c>
      <c r="C188" s="65" t="s">
        <v>2</v>
      </c>
      <c r="D188" s="66">
        <v>1</v>
      </c>
      <c r="E188" s="103"/>
    </row>
    <row r="189" spans="1:5" ht="12.75">
      <c r="A189" s="10"/>
      <c r="E189" s="2"/>
    </row>
    <row r="190" spans="1:5" ht="12.75">
      <c r="A190" s="10"/>
      <c r="E190" s="2"/>
    </row>
    <row r="191" spans="1:5" ht="12.75">
      <c r="A191" s="10"/>
      <c r="E191" s="2"/>
    </row>
    <row r="192" spans="1:5" ht="12.75">
      <c r="A192" s="10"/>
      <c r="E192" s="2"/>
    </row>
    <row r="193" spans="1:5" ht="12.75">
      <c r="A193" s="10"/>
      <c r="E193" s="2"/>
    </row>
    <row r="194" spans="1:5" ht="12.75">
      <c r="A194" s="10"/>
      <c r="E194" s="2"/>
    </row>
    <row r="195" spans="1:5" ht="12.75">
      <c r="A195" s="10"/>
      <c r="E195" s="2"/>
    </row>
    <row r="196" spans="1:5" ht="12.75">
      <c r="A196" s="10"/>
      <c r="E196" s="2"/>
    </row>
    <row r="197" spans="1:5" ht="12.75">
      <c r="A197" s="10"/>
      <c r="E197" s="2"/>
    </row>
    <row r="198" spans="1:5" ht="12.75">
      <c r="A198" s="10"/>
      <c r="E198" s="2"/>
    </row>
    <row r="199" spans="1:5" ht="12.75">
      <c r="A199" s="10"/>
      <c r="E199" s="2"/>
    </row>
    <row r="200" spans="1:5" ht="12.75">
      <c r="A200" s="10"/>
      <c r="E200" s="2"/>
    </row>
    <row r="201" spans="1:5" ht="12.75">
      <c r="A201" s="10"/>
      <c r="E201" s="2"/>
    </row>
    <row r="202" spans="1:5" ht="12.75">
      <c r="A202" s="10"/>
      <c r="E202" s="2"/>
    </row>
    <row r="203" spans="1:5" ht="12.75">
      <c r="A203" s="10"/>
      <c r="E203" s="2"/>
    </row>
    <row r="204" spans="1:5" ht="12.75">
      <c r="A204" s="10"/>
      <c r="E204" s="2"/>
    </row>
    <row r="205" spans="1:5" ht="12.75">
      <c r="A205" s="10"/>
      <c r="E205" s="2"/>
    </row>
    <row r="206" spans="1:5" ht="12.75">
      <c r="A206" s="10"/>
      <c r="E206" s="2"/>
    </row>
    <row r="207" spans="1:5" ht="12.75">
      <c r="A207" s="10"/>
      <c r="E207" s="2"/>
    </row>
    <row r="208" spans="1:5" ht="12.75">
      <c r="A208" s="10"/>
      <c r="E208" s="2"/>
    </row>
    <row r="209" spans="1:5" ht="12.75">
      <c r="A209" s="10"/>
      <c r="E209" s="2"/>
    </row>
    <row r="210" spans="1:5" ht="12.75">
      <c r="A210" s="10"/>
      <c r="E210" s="2"/>
    </row>
    <row r="211" spans="1:5" ht="12.75">
      <c r="A211" s="10"/>
      <c r="E211" s="2"/>
    </row>
    <row r="212" spans="1:5" ht="12.75">
      <c r="A212" s="10"/>
      <c r="E212" s="2"/>
    </row>
    <row r="213" spans="1:5" ht="12.75">
      <c r="A213" s="10"/>
      <c r="E213" s="2"/>
    </row>
    <row r="214" spans="1:5" ht="12.75">
      <c r="A214" s="10"/>
      <c r="E214" s="2"/>
    </row>
    <row r="215" spans="1:5" ht="69.75" customHeight="1">
      <c r="A215" s="10"/>
      <c r="E215" s="2"/>
    </row>
    <row r="216" spans="1:5" ht="12.75">
      <c r="A216" s="10"/>
      <c r="E216" s="2"/>
    </row>
    <row r="217" spans="1:5" ht="12.75">
      <c r="E217" s="2"/>
    </row>
    <row r="218" spans="1:5" ht="12.75">
      <c r="A218" s="10"/>
      <c r="E218" s="2"/>
    </row>
    <row r="219" spans="1:5" ht="9.9499999999999993" customHeight="1">
      <c r="A219" s="10"/>
      <c r="E219" s="2"/>
    </row>
    <row r="220" spans="1:5" ht="12.75">
      <c r="A220" s="10"/>
      <c r="E220" s="2"/>
    </row>
    <row r="221" spans="1:5" ht="12.75">
      <c r="A221" s="10"/>
      <c r="E221" s="2"/>
    </row>
    <row r="222" spans="1:5" ht="12.75">
      <c r="A222" s="10"/>
      <c r="E222" s="2"/>
    </row>
    <row r="223" spans="1:5" ht="12.75">
      <c r="A223" s="10"/>
      <c r="E223" s="2"/>
    </row>
    <row r="224" spans="1:5" ht="12.75">
      <c r="A224" s="10"/>
      <c r="E224" s="2"/>
    </row>
    <row r="225" spans="1:5" ht="12.75">
      <c r="A225" s="10"/>
      <c r="E225" s="2"/>
    </row>
    <row r="226" spans="1:5" ht="12.75">
      <c r="A226" s="10"/>
      <c r="E226" s="2"/>
    </row>
    <row r="227" spans="1:5" ht="12.75">
      <c r="A227" s="10"/>
      <c r="E227" s="2"/>
    </row>
    <row r="228" spans="1:5" ht="12.75">
      <c r="A228" s="10"/>
      <c r="E228" s="2"/>
    </row>
    <row r="229" spans="1:5" ht="12.75">
      <c r="A229" s="10"/>
      <c r="E229" s="2"/>
    </row>
    <row r="230" spans="1:5" ht="12.75">
      <c r="A230" s="10"/>
      <c r="E230" s="2"/>
    </row>
    <row r="231" spans="1:5" ht="12.75">
      <c r="A231" s="10"/>
      <c r="E231" s="2"/>
    </row>
    <row r="232" spans="1:5" ht="12.75">
      <c r="A232" s="10"/>
      <c r="E232" s="2"/>
    </row>
    <row r="233" spans="1:5" ht="12.75">
      <c r="A233" s="10"/>
      <c r="E233" s="2"/>
    </row>
    <row r="234" spans="1:5" ht="12.75">
      <c r="A234" s="10"/>
      <c r="E234" s="2"/>
    </row>
    <row r="235" spans="1:5" ht="12.75">
      <c r="A235" s="10"/>
      <c r="E235" s="2"/>
    </row>
    <row r="236" spans="1:5" ht="12.75">
      <c r="A236" s="10"/>
      <c r="E236" s="2"/>
    </row>
    <row r="237" spans="1:5" ht="12.75">
      <c r="E237" s="2"/>
    </row>
    <row r="238" spans="1:5" ht="12.75">
      <c r="A238" s="10"/>
      <c r="E238" s="2"/>
    </row>
    <row r="239" spans="1:5" ht="12.75">
      <c r="A239" s="10"/>
      <c r="E239" s="2"/>
    </row>
    <row r="240" spans="1:5" ht="12.75">
      <c r="A240" s="10"/>
      <c r="E240" s="2"/>
    </row>
    <row r="241" spans="1:5" ht="12.75">
      <c r="A241" s="10"/>
      <c r="E241" s="2"/>
    </row>
    <row r="242" spans="1:5" ht="12.75">
      <c r="A242" s="10"/>
      <c r="E242" s="2"/>
    </row>
    <row r="243" spans="1:5" ht="12.75">
      <c r="A243" s="10"/>
      <c r="E243" s="2"/>
    </row>
    <row r="244" spans="1:5" ht="12.75">
      <c r="A244" s="10"/>
      <c r="E244" s="2"/>
    </row>
    <row r="245" spans="1:5" ht="12.75">
      <c r="A245" s="10"/>
      <c r="E245" s="2"/>
    </row>
    <row r="246" spans="1:5" ht="12.75">
      <c r="A246" s="10"/>
      <c r="E246" s="2"/>
    </row>
    <row r="247" spans="1:5" ht="12.75">
      <c r="A247" s="10"/>
      <c r="E247" s="2"/>
    </row>
    <row r="248" spans="1:5" ht="12.75">
      <c r="A248" s="10"/>
      <c r="E248" s="2"/>
    </row>
    <row r="249" spans="1:5" ht="12.75">
      <c r="A249" s="10"/>
      <c r="E249" s="2"/>
    </row>
    <row r="250" spans="1:5" ht="12.75">
      <c r="A250" s="10"/>
      <c r="E250" s="2"/>
    </row>
    <row r="251" spans="1:5" ht="12.75">
      <c r="A251" s="10"/>
      <c r="E251" s="2"/>
    </row>
    <row r="252" spans="1:5" ht="12.75">
      <c r="A252" s="10"/>
      <c r="E252" s="2"/>
    </row>
    <row r="253" spans="1:5" ht="12.75">
      <c r="A253" s="10"/>
      <c r="E253" s="2"/>
    </row>
    <row r="254" spans="1:5" ht="12.75">
      <c r="A254" s="10"/>
      <c r="E254" s="2"/>
    </row>
    <row r="255" spans="1:5" ht="12.75">
      <c r="A255" s="10"/>
      <c r="E255" s="2"/>
    </row>
    <row r="256" spans="1:5" ht="12.75">
      <c r="A256" s="10"/>
      <c r="E256" s="2"/>
    </row>
    <row r="257" spans="1:5" ht="12.75">
      <c r="A257" s="10"/>
      <c r="E257" s="2"/>
    </row>
    <row r="258" spans="1:5" ht="12.75">
      <c r="A258" s="10"/>
      <c r="E258" s="2"/>
    </row>
    <row r="259" spans="1:5" ht="12.75">
      <c r="A259" s="10"/>
      <c r="E259" s="2"/>
    </row>
    <row r="260" spans="1:5" ht="12.75">
      <c r="A260" s="10"/>
      <c r="E260" s="2"/>
    </row>
    <row r="261" spans="1:5" ht="12.75">
      <c r="A261" s="10"/>
      <c r="E261" s="2"/>
    </row>
    <row r="262" spans="1:5" ht="12.75">
      <c r="A262" s="10"/>
      <c r="E262" s="2"/>
    </row>
    <row r="263" spans="1:5" ht="12.75">
      <c r="A263" s="10"/>
      <c r="E263" s="2"/>
    </row>
    <row r="264" spans="1:5" ht="12.75">
      <c r="A264" s="10"/>
      <c r="E264" s="2"/>
    </row>
    <row r="265" spans="1:5" ht="12.75">
      <c r="A265" s="10"/>
      <c r="E265" s="2"/>
    </row>
    <row r="266" spans="1:5" ht="12.75">
      <c r="A266" s="10"/>
      <c r="E266" s="2"/>
    </row>
    <row r="267" spans="1:5" ht="12.75">
      <c r="A267" s="10"/>
      <c r="E267" s="2"/>
    </row>
    <row r="268" spans="1:5" ht="12.75">
      <c r="A268" s="10"/>
      <c r="E268" s="2"/>
    </row>
    <row r="269" spans="1:5" ht="12.75">
      <c r="A269" s="10"/>
      <c r="E269" s="2"/>
    </row>
    <row r="270" spans="1:5" ht="12.75">
      <c r="A270" s="10"/>
      <c r="E270" s="2"/>
    </row>
    <row r="271" spans="1:5" ht="12.75">
      <c r="A271" s="10"/>
      <c r="E271" s="2"/>
    </row>
    <row r="272" spans="1:5" ht="12.75">
      <c r="A272" s="10"/>
      <c r="E272" s="2"/>
    </row>
    <row r="273" spans="1:6" ht="12.75">
      <c r="A273" s="10"/>
      <c r="E273" s="2"/>
    </row>
    <row r="274" spans="1:6" ht="33" customHeight="1">
      <c r="A274" s="10"/>
      <c r="E274" s="2"/>
    </row>
    <row r="275" spans="1:6" ht="12.75">
      <c r="A275" s="10"/>
      <c r="E275" s="2"/>
      <c r="F275" s="10"/>
    </row>
    <row r="276" spans="1:6" ht="12.75">
      <c r="A276" s="10"/>
      <c r="E276" s="2"/>
    </row>
    <row r="277" spans="1:6" ht="12.75">
      <c r="A277" s="10"/>
      <c r="E277" s="2"/>
    </row>
    <row r="278" spans="1:6" ht="12.75">
      <c r="A278" s="10"/>
      <c r="E278" s="2"/>
    </row>
    <row r="279" spans="1:6" ht="12.75">
      <c r="A279" s="10"/>
      <c r="E279" s="2"/>
    </row>
    <row r="280" spans="1:6" ht="12.75">
      <c r="A280" s="10"/>
      <c r="E280" s="2"/>
    </row>
    <row r="281" spans="1:6" ht="12.75">
      <c r="A281" s="10"/>
      <c r="E281" s="2"/>
    </row>
    <row r="282" spans="1:6" ht="12.75">
      <c r="A282" s="10"/>
      <c r="E282" s="2"/>
    </row>
    <row r="283" spans="1:6" ht="12.75">
      <c r="A283" s="10"/>
      <c r="E283" s="2"/>
    </row>
    <row r="284" spans="1:6" ht="12.75">
      <c r="A284" s="10"/>
      <c r="E284" s="2"/>
    </row>
    <row r="285" spans="1:6" ht="12.75">
      <c r="A285" s="10"/>
      <c r="E285" s="2"/>
    </row>
    <row r="286" spans="1:6" ht="12.75">
      <c r="A286" s="10"/>
      <c r="E286" s="2"/>
    </row>
    <row r="287" spans="1:6" ht="12.75">
      <c r="A287" s="10"/>
      <c r="E287" s="2"/>
    </row>
    <row r="288" spans="1:6" ht="12.75">
      <c r="A288" s="10"/>
      <c r="E288" s="2"/>
    </row>
    <row r="289" spans="1:5" ht="12.75">
      <c r="A289" s="10"/>
      <c r="E289" s="2"/>
    </row>
    <row r="290" spans="1:5">
      <c r="A290" s="11"/>
      <c r="E290" s="2"/>
    </row>
    <row r="291" spans="1:5">
      <c r="A291" s="11"/>
      <c r="E291" s="2"/>
    </row>
    <row r="292" spans="1:5">
      <c r="A292" s="11"/>
      <c r="E292" s="2"/>
    </row>
    <row r="293" spans="1:5">
      <c r="A293" s="11"/>
      <c r="E293" s="2"/>
    </row>
    <row r="294" spans="1:5">
      <c r="A294" s="11"/>
      <c r="E294" s="2"/>
    </row>
    <row r="295" spans="1:5" ht="12.75">
      <c r="A295" s="10"/>
      <c r="E295" s="2"/>
    </row>
    <row r="296" spans="1:5" ht="12.75">
      <c r="A296" s="10"/>
      <c r="E296" s="2"/>
    </row>
    <row r="297" spans="1:5" ht="12.75">
      <c r="A297" s="10"/>
      <c r="B297" s="10"/>
      <c r="C297" s="10"/>
      <c r="D297" s="18"/>
      <c r="E297" s="10"/>
    </row>
    <row r="298" spans="1:5" ht="12.75">
      <c r="A298" s="8"/>
      <c r="B298" s="8"/>
      <c r="E298" s="2"/>
    </row>
    <row r="299" spans="1:5" ht="12.75">
      <c r="A299" s="8"/>
      <c r="B299" s="8"/>
      <c r="E299" s="2"/>
    </row>
    <row r="300" spans="1:5" ht="12.75">
      <c r="A300" s="8"/>
      <c r="B300" s="8"/>
      <c r="E300" s="2"/>
    </row>
    <row r="301" spans="1:5" ht="12.75">
      <c r="A301" s="8"/>
      <c r="B301" s="8"/>
      <c r="E301" s="2"/>
    </row>
    <row r="302" spans="1:5" ht="12.75">
      <c r="A302" s="8"/>
      <c r="B302" s="8"/>
      <c r="E302" s="2"/>
    </row>
    <row r="303" spans="1:5" ht="12.75">
      <c r="A303" s="8"/>
      <c r="B303" s="8"/>
      <c r="E303" s="2"/>
    </row>
    <row r="304" spans="1:5" ht="12.75">
      <c r="A304" s="8"/>
      <c r="B304" s="8"/>
      <c r="E304" s="2"/>
    </row>
    <row r="305" spans="1:6" ht="12.75">
      <c r="A305" s="8"/>
      <c r="B305" s="8"/>
      <c r="E305" s="2"/>
    </row>
    <row r="306" spans="1:6" ht="12.75">
      <c r="A306" s="8"/>
      <c r="B306" s="8"/>
      <c r="E306" s="2"/>
    </row>
    <row r="307" spans="1:6" ht="12.75">
      <c r="A307" s="8"/>
      <c r="B307" s="8"/>
      <c r="E307" s="2"/>
    </row>
    <row r="308" spans="1:6" ht="12.75">
      <c r="A308" s="8"/>
      <c r="B308" s="8"/>
      <c r="E308" s="2"/>
    </row>
    <row r="309" spans="1:6" ht="12.75">
      <c r="A309" s="8"/>
      <c r="B309" s="8"/>
      <c r="E309" s="2"/>
    </row>
    <row r="310" spans="1:6" ht="12.75">
      <c r="A310" s="8"/>
      <c r="B310" s="8"/>
      <c r="E310" s="2"/>
    </row>
    <row r="311" spans="1:6" ht="12.75">
      <c r="A311" s="8"/>
      <c r="B311" s="8"/>
      <c r="E311" s="2"/>
    </row>
    <row r="312" spans="1:6" ht="12.75" customHeight="1">
      <c r="A312" s="8"/>
      <c r="B312" s="8"/>
      <c r="E312" s="2"/>
    </row>
    <row r="313" spans="1:6" s="12" customFormat="1" ht="15" customHeight="1">
      <c r="A313" s="8"/>
      <c r="B313" s="8"/>
      <c r="C313" s="2"/>
      <c r="D313" s="15"/>
      <c r="E313" s="2"/>
      <c r="F313" s="2"/>
    </row>
    <row r="314" spans="1:6" s="12" customFormat="1" ht="15" customHeight="1">
      <c r="A314" s="8"/>
      <c r="B314" s="8"/>
      <c r="C314" s="2"/>
      <c r="D314" s="15"/>
      <c r="E314" s="2"/>
    </row>
    <row r="315" spans="1:6" ht="15" customHeight="1">
      <c r="A315" s="8"/>
      <c r="B315" s="8"/>
      <c r="E315" s="2"/>
      <c r="F315" s="12"/>
    </row>
    <row r="316" spans="1:6" ht="15" customHeight="1">
      <c r="A316" s="8"/>
      <c r="B316" s="8"/>
      <c r="E316" s="2"/>
    </row>
    <row r="317" spans="1:6" ht="15" customHeight="1">
      <c r="A317" s="8"/>
      <c r="B317" s="8"/>
      <c r="E317" s="2"/>
    </row>
    <row r="318" spans="1:6" ht="12.75">
      <c r="A318" s="8"/>
      <c r="B318" s="8"/>
      <c r="E318" s="2"/>
    </row>
    <row r="319" spans="1:6" ht="12.75">
      <c r="A319" s="8"/>
      <c r="B319" s="8"/>
      <c r="E319" s="2"/>
    </row>
    <row r="320" spans="1:6" ht="15" customHeight="1">
      <c r="A320" s="8"/>
      <c r="B320" s="8"/>
      <c r="E320" s="2"/>
    </row>
    <row r="321" spans="1:5" ht="15" customHeight="1">
      <c r="A321" s="8"/>
      <c r="B321" s="8"/>
      <c r="E321" s="2"/>
    </row>
    <row r="322" spans="1:5" ht="15" customHeight="1">
      <c r="A322" s="8"/>
      <c r="B322" s="8"/>
      <c r="E322" s="2"/>
    </row>
    <row r="323" spans="1:5" ht="12.75">
      <c r="A323" s="8"/>
      <c r="B323" s="8"/>
      <c r="E323" s="2"/>
    </row>
    <row r="324" spans="1:5" ht="12.75">
      <c r="A324" s="8"/>
      <c r="B324" s="8"/>
      <c r="E324" s="2"/>
    </row>
    <row r="325" spans="1:5" ht="30.75" customHeight="1">
      <c r="A325" s="8"/>
      <c r="B325" s="8"/>
      <c r="E325" s="2"/>
    </row>
    <row r="326" spans="1:5" ht="12.75">
      <c r="A326" s="8"/>
      <c r="B326" s="8"/>
      <c r="E326" s="2"/>
    </row>
    <row r="327" spans="1:5" ht="12.75">
      <c r="A327" s="8"/>
      <c r="B327" s="8"/>
      <c r="E327" s="2"/>
    </row>
    <row r="328" spans="1:5" ht="12.75">
      <c r="A328" s="8"/>
      <c r="B328" s="8"/>
      <c r="E328" s="2"/>
    </row>
    <row r="329" spans="1:5" ht="12.75">
      <c r="A329" s="8"/>
      <c r="B329" s="8"/>
      <c r="E329" s="2"/>
    </row>
    <row r="330" spans="1:5" ht="12.75">
      <c r="A330" s="8"/>
      <c r="B330" s="8"/>
      <c r="E330" s="2"/>
    </row>
    <row r="331" spans="1:5" ht="12.75">
      <c r="A331" s="8"/>
      <c r="B331" s="8"/>
      <c r="E331" s="2"/>
    </row>
    <row r="332" spans="1:5" ht="12.75">
      <c r="A332" s="8"/>
      <c r="B332" s="8"/>
      <c r="E332" s="2"/>
    </row>
    <row r="333" spans="1:5" ht="12.75">
      <c r="A333" s="8"/>
      <c r="B333" s="8"/>
      <c r="E333" s="2"/>
    </row>
    <row r="334" spans="1:5" ht="12.75">
      <c r="A334" s="8"/>
      <c r="B334" s="8"/>
      <c r="E334" s="2"/>
    </row>
    <row r="335" spans="1:5" ht="12.75">
      <c r="A335" s="8"/>
      <c r="B335" s="8"/>
      <c r="E335" s="2"/>
    </row>
    <row r="336" spans="1:5" ht="12.75">
      <c r="A336" s="13"/>
      <c r="B336" s="13"/>
      <c r="C336" s="12"/>
      <c r="D336" s="19"/>
      <c r="E336" s="12"/>
    </row>
    <row r="337" spans="1:5" ht="12.75">
      <c r="A337" s="13"/>
      <c r="B337" s="13"/>
      <c r="C337" s="12"/>
      <c r="D337" s="19"/>
      <c r="E337" s="12"/>
    </row>
    <row r="338" spans="1:5" ht="12.75">
      <c r="A338" s="8"/>
      <c r="B338" s="8"/>
      <c r="E338" s="2"/>
    </row>
    <row r="339" spans="1:5" ht="12.75">
      <c r="A339" s="8"/>
      <c r="B339" s="8"/>
      <c r="E339" s="2"/>
    </row>
    <row r="340" spans="1:5" ht="12.75">
      <c r="A340" s="8"/>
      <c r="B340" s="8"/>
      <c r="E340" s="2"/>
    </row>
    <row r="341" spans="1:5" ht="12.75">
      <c r="A341" s="8"/>
      <c r="B341" s="8"/>
      <c r="E341" s="2"/>
    </row>
    <row r="342" spans="1:5" ht="12.75">
      <c r="A342" s="8"/>
      <c r="B342" s="8"/>
      <c r="E342" s="2"/>
    </row>
    <row r="343" spans="1:5" ht="12.75">
      <c r="A343" s="8"/>
      <c r="B343" s="8"/>
      <c r="E343" s="2"/>
    </row>
    <row r="344" spans="1:5" ht="12.75">
      <c r="A344" s="8"/>
      <c r="B344" s="8"/>
      <c r="E344" s="2"/>
    </row>
    <row r="345" spans="1:5" ht="12.75">
      <c r="A345" s="8"/>
      <c r="B345" s="8"/>
      <c r="E345" s="2"/>
    </row>
    <row r="346" spans="1:5" ht="12.75">
      <c r="A346" s="8"/>
      <c r="B346" s="8"/>
      <c r="E346" s="2"/>
    </row>
    <row r="347" spans="1:5" ht="12.75">
      <c r="A347" s="8"/>
      <c r="B347" s="8"/>
      <c r="E347" s="2"/>
    </row>
    <row r="348" spans="1:5" ht="12.75">
      <c r="A348" s="8"/>
      <c r="B348" s="8"/>
      <c r="E348" s="2"/>
    </row>
    <row r="349" spans="1:5" ht="12.75">
      <c r="A349" s="8"/>
      <c r="B349" s="8"/>
      <c r="E349" s="2"/>
    </row>
    <row r="350" spans="1:5" ht="12.75">
      <c r="A350" s="8"/>
      <c r="B350" s="8"/>
      <c r="E350" s="2"/>
    </row>
  </sheetData>
  <sheetProtection password="CCEB" sheet="1" objects="1" scenarios="1"/>
  <mergeCells count="39">
    <mergeCell ref="A1:E1"/>
    <mergeCell ref="A2:E2"/>
    <mergeCell ref="B6:E6"/>
    <mergeCell ref="B27:E27"/>
    <mergeCell ref="C31:E31"/>
    <mergeCell ref="B10:E10"/>
    <mergeCell ref="B15:E15"/>
    <mergeCell ref="B24:E24"/>
    <mergeCell ref="C34:E34"/>
    <mergeCell ref="C41:E41"/>
    <mergeCell ref="C38:E38"/>
    <mergeCell ref="C96:E96"/>
    <mergeCell ref="C100:E100"/>
    <mergeCell ref="C108:E108"/>
    <mergeCell ref="C114:E114"/>
    <mergeCell ref="B61:E61"/>
    <mergeCell ref="C58:E58"/>
    <mergeCell ref="B82:E82"/>
    <mergeCell ref="C86:E86"/>
    <mergeCell ref="C89:E89"/>
    <mergeCell ref="C93:E93"/>
    <mergeCell ref="B65:E65"/>
    <mergeCell ref="B70:E70"/>
    <mergeCell ref="B149:E149"/>
    <mergeCell ref="C3:E3"/>
    <mergeCell ref="A3:B3"/>
    <mergeCell ref="A4:B4"/>
    <mergeCell ref="C4:E4"/>
    <mergeCell ref="C138:E138"/>
    <mergeCell ref="C141:E141"/>
    <mergeCell ref="B144:E144"/>
    <mergeCell ref="B122:E122"/>
    <mergeCell ref="B117:E117"/>
    <mergeCell ref="C134:E134"/>
    <mergeCell ref="C124:E124"/>
    <mergeCell ref="C126:E126"/>
    <mergeCell ref="C129:E129"/>
    <mergeCell ref="C45:E45"/>
    <mergeCell ref="C52:E52"/>
  </mergeCells>
  <printOptions horizontalCentered="1"/>
  <pageMargins left="1.3779527559055118" right="0.59055118110236227" top="0.78740157480314965" bottom="0.78740157480314965" header="0.31496062992125984" footer="0.31496062992125984"/>
  <pageSetup paperSize="9" scale="56" fitToHeight="15" orientation="portrait" horizontalDpi="4294967295" verticalDpi="4294967295" r:id="rId1"/>
  <headerFooter scaleWithDoc="0" alignWithMargins="0"/>
  <rowBreaks count="3" manualBreakCount="3">
    <brk id="59" max="4" man="1"/>
    <brk id="115" max="4" man="1"/>
    <brk id="14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9"/>
  <sheetViews>
    <sheetView workbookViewId="0">
      <selection activeCell="F13" sqref="F13"/>
    </sheetView>
  </sheetViews>
  <sheetFormatPr baseColWidth="10" defaultRowHeight="15"/>
  <sheetData>
    <row r="5" spans="1:6">
      <c r="D5" t="s">
        <v>13</v>
      </c>
    </row>
    <row r="7" spans="1:6">
      <c r="A7" t="s">
        <v>14</v>
      </c>
      <c r="B7" t="s">
        <v>20</v>
      </c>
      <c r="C7">
        <v>1</v>
      </c>
      <c r="D7">
        <v>4.1900000000000004</v>
      </c>
      <c r="E7">
        <v>2.95</v>
      </c>
      <c r="F7">
        <f>+D7*E7</f>
        <v>12.360500000000002</v>
      </c>
    </row>
    <row r="8" spans="1:6">
      <c r="A8" t="s">
        <v>15</v>
      </c>
      <c r="B8" t="s">
        <v>20</v>
      </c>
      <c r="C8">
        <v>1</v>
      </c>
      <c r="D8">
        <v>3.96</v>
      </c>
      <c r="E8">
        <v>2.98</v>
      </c>
      <c r="F8">
        <f>+D8*E8</f>
        <v>11.800800000000001</v>
      </c>
    </row>
    <row r="9" spans="1:6">
      <c r="A9" t="s">
        <v>16</v>
      </c>
      <c r="B9" t="s">
        <v>20</v>
      </c>
      <c r="C9">
        <v>1</v>
      </c>
      <c r="D9">
        <v>3.41</v>
      </c>
      <c r="E9">
        <v>2.95</v>
      </c>
      <c r="F9">
        <f>+D9*E9</f>
        <v>10.059500000000002</v>
      </c>
    </row>
    <row r="10" spans="1:6">
      <c r="A10" t="s">
        <v>17</v>
      </c>
      <c r="B10" t="s">
        <v>19</v>
      </c>
      <c r="C10">
        <v>1</v>
      </c>
      <c r="D10">
        <v>4.0999999999999996</v>
      </c>
      <c r="E10">
        <v>2.8</v>
      </c>
      <c r="F10">
        <f>+D10*E10</f>
        <v>11.479999999999999</v>
      </c>
    </row>
    <row r="11" spans="1:6">
      <c r="A11" t="s">
        <v>18</v>
      </c>
      <c r="B11" t="s">
        <v>20</v>
      </c>
      <c r="C11">
        <v>1</v>
      </c>
      <c r="D11">
        <v>3.04</v>
      </c>
      <c r="E11">
        <v>2.95</v>
      </c>
      <c r="F11">
        <f>+D11*E11</f>
        <v>8.968</v>
      </c>
    </row>
    <row r="12" spans="1:6">
      <c r="F12">
        <f>SUM(F7:F11)</f>
        <v>54.668800000000005</v>
      </c>
    </row>
    <row r="15" spans="1:6">
      <c r="B15" t="s">
        <v>21</v>
      </c>
      <c r="C15">
        <v>2</v>
      </c>
      <c r="D15">
        <v>2.1</v>
      </c>
      <c r="E15">
        <v>2.7</v>
      </c>
      <c r="F15">
        <f>+D15*E15*C15</f>
        <v>11.340000000000002</v>
      </c>
    </row>
    <row r="16" spans="1:6">
      <c r="B16" t="s">
        <v>21</v>
      </c>
      <c r="C16">
        <v>2</v>
      </c>
      <c r="D16">
        <v>2.1</v>
      </c>
      <c r="E16">
        <v>1.7</v>
      </c>
      <c r="F16">
        <f>+D16*E16*C16</f>
        <v>7.14</v>
      </c>
    </row>
    <row r="17" spans="6:6">
      <c r="F17">
        <f>SUM(F15:F16)</f>
        <v>18.48</v>
      </c>
    </row>
    <row r="19" spans="6:6">
      <c r="F19">
        <f>+F12+F17</f>
        <v>73.148800000000008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Presupuesto Venta</vt:lpstr>
      <vt:lpstr>Hoja1</vt:lpstr>
      <vt:lpstr>Hoja2</vt:lpstr>
      <vt:lpstr>Hoja3</vt:lpstr>
      <vt:lpstr>'Presupuesto Venta'!Área_de_impresión</vt:lpstr>
      <vt:lpstr>'Presupuesto Venta'!Títulos_a_imprimir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Sergio;Claudia Karina Pavon</dc:creator>
  <cp:lastModifiedBy>PAVON CLAUDIA KARINA</cp:lastModifiedBy>
  <cp:lastPrinted>2018-05-16T17:07:21Z</cp:lastPrinted>
  <dcterms:created xsi:type="dcterms:W3CDTF">2016-07-20T21:42:53Z</dcterms:created>
  <dcterms:modified xsi:type="dcterms:W3CDTF">2018-05-30T14:05:00Z</dcterms:modified>
</cp:coreProperties>
</file>