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11640" tabRatio="601" activeTab="0"/>
  </bookViews>
  <sheets>
    <sheet name="ANEXO II DETALLE SUPERFICIES" sheetId="1" r:id="rId1"/>
  </sheets>
  <definedNames>
    <definedName name="_xlnm.Print_Area" localSheetId="0">'ANEXO II DETALLE SUPERFICIES'!$A$1:$P$191</definedName>
    <definedName name="_xlnm.Print_Titles" localSheetId="0">'ANEXO II DETALLE SUPERFICIES'!$1:$2</definedName>
  </definedNames>
  <calcPr fullCalcOnLoad="1"/>
</workbook>
</file>

<file path=xl/sharedStrings.xml><?xml version="1.0" encoding="utf-8"?>
<sst xmlns="http://schemas.openxmlformats.org/spreadsheetml/2006/main" count="1118" uniqueCount="451">
  <si>
    <t>Superficie de limpieza</t>
  </si>
  <si>
    <t>Superficie total del inmueble</t>
  </si>
  <si>
    <t>Descubierta</t>
  </si>
  <si>
    <t>Semi cubierta</t>
  </si>
  <si>
    <t>Cubierta</t>
  </si>
  <si>
    <t>Dirección</t>
  </si>
  <si>
    <t>Dependencia</t>
  </si>
  <si>
    <t>CENTRO DE SERVICIOS LOCAL MONTE</t>
  </si>
  <si>
    <t>CENTRO DE SERVICIOS LOCAL CAÑUELAS</t>
  </si>
  <si>
    <t>CENTRO DE SERVICIOS LOCAL BERISSO</t>
  </si>
  <si>
    <t>CENTRO DE SERVICIOS LOCAL PRESIDENTE PERON</t>
  </si>
  <si>
    <t>CENTRO DE SERVICIOS LOCAL SAN VICENTE</t>
  </si>
  <si>
    <t>CENTRO DE SERVICIOS LOCAL CORONEL BRANDSEN</t>
  </si>
  <si>
    <t>CENTRO DE SERVICIOS LOCAL MAGDALENA</t>
  </si>
  <si>
    <t>CENTRO DE SERVICIOS LOCAL ENSENADA</t>
  </si>
  <si>
    <t>CENTRO DE SERVICIOS LOCAL ALEJANDRO KORN</t>
  </si>
  <si>
    <t>CENTRO DE SERVICIOS LOCAL CITY BELL</t>
  </si>
  <si>
    <t>3 y 525 - TOLOSA</t>
  </si>
  <si>
    <t>CENTRO DE SERVICIOS LOCAL GRAL. PAZ</t>
  </si>
  <si>
    <t>CENTRO DE SERVICIOS LOCAL GRAL. BELGRANO</t>
  </si>
  <si>
    <t>SUBGERENCIA DE LOGISTICA Y SERVICIOS GENERALES - DPTO. LOGISTICA - DEPOSITO DE ARBA</t>
  </si>
  <si>
    <t>----</t>
  </si>
  <si>
    <t>Vereda</t>
  </si>
  <si>
    <t>CENTRO DE SERVICIOS LOCAL  BERAZATEGUI</t>
  </si>
  <si>
    <t>CALLE PTE. PERON 4964 esq. MITRE</t>
  </si>
  <si>
    <t>Ruta 210 km y Ruta 215. BRANDSEN (*)</t>
  </si>
  <si>
    <t>Ruta 3 km 65 Vial. CAÑUELAS (*)</t>
  </si>
  <si>
    <t>CENTRO DE SERVICIOS LOCAL FLORENCIO VARELA</t>
  </si>
  <si>
    <t>CENTRO DE SERVICIOS LOCAL ESTEBAN ECHEVERRIA</t>
  </si>
  <si>
    <t>CENTRO DE SERVICIOS LOCAL EZEIZA</t>
  </si>
  <si>
    <t>CENTRO DE SERVICIOS LOCAL LA MATANZA</t>
  </si>
  <si>
    <t>CENTRO DE SEVICIOS LOCALES ALMIRANTE BROWN</t>
  </si>
  <si>
    <t>CENTRO DE SERVICIOS LOCAL MERLO</t>
  </si>
  <si>
    <t>CENTRO DE SERVICIOS LOCAL SAN MIGUEL</t>
  </si>
  <si>
    <t>CENTRO DE SERVICIOS LOCAL HURLINGHAM</t>
  </si>
  <si>
    <t>CENTRO DE SERVICIOS LOCAL ITUZAINGO</t>
  </si>
  <si>
    <t>CENTRO DE SERVICIOS LOCAL JOSE C. PAZ</t>
  </si>
  <si>
    <t>CENTRO DE SERVICIOS LOCAL MALVINAS ARGENTINAS</t>
  </si>
  <si>
    <t>CENTRO DE SERVICIOS LOCAL MORENO</t>
  </si>
  <si>
    <t>CENTRO DE SERVICIOS LOCAL TRES DE FEBRERO</t>
  </si>
  <si>
    <t>Camino del Buen Ayre I, Peaje Oeste km 22. ITUZAINGO (*)</t>
  </si>
  <si>
    <t>Ruta 9, peaje General Pacheco mano a Capital Federal. GENERAL PACHECO (*)</t>
  </si>
  <si>
    <t>Autopista Richieri, peaje Mercado Central. VILLA CELINA (*)</t>
  </si>
  <si>
    <t>CENTRO DE SERVICIOS LOCAL PILAR</t>
  </si>
  <si>
    <t>CENTRO DE SERVICIOS LOCAL CAMPANA</t>
  </si>
  <si>
    <t xml:space="preserve">CENTRO DE SERVICIOS LOCAL ESCOBAR </t>
  </si>
  <si>
    <t>CALLE E.TAPIA DE CRUZ N° 440</t>
  </si>
  <si>
    <t>CENTRO DE SERVICIOS LOCAL EXALTACION DE LA CRUZ</t>
  </si>
  <si>
    <t>CENTRO DE SERVICIOS LOCAL SAN FERNANDO</t>
  </si>
  <si>
    <t>CENTRO DE SERVICIOS LOCAL ZARATE</t>
  </si>
  <si>
    <t>Ruta Panamericana acceso a Tigre. TIGRE (*)</t>
  </si>
  <si>
    <t xml:space="preserve">CENTRO DE SERVICIOS LOCAL 30 DE AGOSTO </t>
  </si>
  <si>
    <t>CENTRO DE SERVICIOS LOCAL ADOLFO ALSINA</t>
  </si>
  <si>
    <t>CALLE PLLEGRINI y 25 DE MAYO (C. C. PROVINCIAL)</t>
  </si>
  <si>
    <t>CENTRO DE SERVICIOS LOCAL BONIFACIO</t>
  </si>
  <si>
    <t>CENTRO DE SERVICIOS LOCAL CARLOS CASARES</t>
  </si>
  <si>
    <t>CENTRO DE SERVICIOS LOCAL CARLOS TEJEDOR</t>
  </si>
  <si>
    <t>CENTRO DE SERVICIOS LOCAL CASBAS</t>
  </si>
  <si>
    <t>CENTRO DE SERVICIOS LOCAL GRAL. VILLEGAS</t>
  </si>
  <si>
    <t>CENTRO DE SERVICIOS LOCAL GUAMINI</t>
  </si>
  <si>
    <t>CENTRO DE SERVICIOS LOCAL JUAN JOSE PASO</t>
  </si>
  <si>
    <t>CENTRO DE SERVICIOS LOCAL MONES CAZON</t>
  </si>
  <si>
    <t>CENTRO DE SERVICIOS LOCAL PEHUAJO</t>
  </si>
  <si>
    <t>CENTRO DE SERVICIOS LOCAL PELLEGRINI</t>
  </si>
  <si>
    <t xml:space="preserve">CENTRO DE SERVICIOS LOCAL RIVADAVIA (América) </t>
  </si>
  <si>
    <t>CENTRO DE SERVICIOS LOCAL RIVERA</t>
  </si>
  <si>
    <t>CENTRO DE SERVICIOS LOCAL SALLIQUELO</t>
  </si>
  <si>
    <t>CALLE TRES DE FEBRERO ENTRE SALTA Y TUCUMAN</t>
  </si>
  <si>
    <t>CENTRO DE SERVICIOS LOCAL TRES ALGARROBOS</t>
  </si>
  <si>
    <t>CALLE C. N. DE BALBIANI y 25 DE MAYO (C. C. MUNICIPAL)</t>
  </si>
  <si>
    <t>CENTRO DE SERVICIOS LOCAL TRES LOMAS</t>
  </si>
  <si>
    <t>CENTRO DE SERVICIOS LOCAL VILLA MAZA</t>
  </si>
  <si>
    <t>CALLE SARMIENTO 3047 - 1º PISO (C. C. PROVINCIAL)</t>
  </si>
  <si>
    <t>CENTRO DE SERVICIOS LOCAL 25 DE MAYO</t>
  </si>
  <si>
    <t>CENTRO DE SERVICIOS LOCAL 9 DE JULIO</t>
  </si>
  <si>
    <t>CENTRO DE SERVICIOS LOCAL ALBERTI</t>
  </si>
  <si>
    <t>CENTRO DE SERVICIOS LOCAL BRAGADO</t>
  </si>
  <si>
    <t>CENTRO DE SERVICIOS LOCAL CARMEN DE ARECO</t>
  </si>
  <si>
    <t>CENTRO DE SERVICIOS LOCAL CHIVILCOY</t>
  </si>
  <si>
    <t>CENTRO DE SERVICIOS LOCAL GRAL. LAS HERAS</t>
  </si>
  <si>
    <t>CENTRO DE SERVICIOS LOCAL GRAL. RODRIGUEZ</t>
  </si>
  <si>
    <t>CENTRO DE SERVICIOS LOCAL LOBOS</t>
  </si>
  <si>
    <t>CENTRO DE SERVICIOS LOCAL LUJAN</t>
  </si>
  <si>
    <t>CENTRO DE SERVICIOS LOCAL MARCOS PAZ</t>
  </si>
  <si>
    <t>CENTRO DE SERVICIOS LOCAL NAVARRO</t>
  </si>
  <si>
    <t>CENTRO DE SERVICIOS LOCAL NORBERTO DE LA RIESTRA</t>
  </si>
  <si>
    <t>CENTRO DE SERVICIOS LOCAL PEDERNALES</t>
  </si>
  <si>
    <t>CENTRO DE SERVICIOS LOCAL QUIROGA</t>
  </si>
  <si>
    <t>CENTRO DE SERVICIOS LOCAL ROQUE PEREZ</t>
  </si>
  <si>
    <t>CENTRO DE SERVICIOS LOCAL SAN ANDRES DE GILES</t>
  </si>
  <si>
    <t>CENTRO DE SERVICIOS LOCAL SUIPACHA</t>
  </si>
  <si>
    <t>CALLE NACION y 9 DE JULIO</t>
  </si>
  <si>
    <t>CENTRO DE SERVICIOS LOCAL ARRECIFES</t>
  </si>
  <si>
    <t>CENTRO DE SERVICIOS LOCAL BARADERO</t>
  </si>
  <si>
    <t>CENTRO DE SERVICIOS LOCAL CAPITAN SARMIENTO</t>
  </si>
  <si>
    <t>CENTRO DE SERVICIOS LOCAL CHACABUCO</t>
  </si>
  <si>
    <t>CENTRO DE SERVICIOS LOCAL COLON</t>
  </si>
  <si>
    <t>CENTRO DE SERVICIOS LOCAL FLORENTINO AMEGHINO</t>
  </si>
  <si>
    <t>CENTRO DE SERVICIOS LOCAL GRAL. ARENALES</t>
  </si>
  <si>
    <t>CENTRO DE SERVICIOS LOCAL GRAL. PINTO</t>
  </si>
  <si>
    <t>CENTRO DE SERVICIOS LOCAL GRAL. VIAMONTE</t>
  </si>
  <si>
    <t>CENTRO DE SERVICIOS LOCAL JUAN BAUTISTA ALBERDI</t>
  </si>
  <si>
    <t>CENTRO DE SERVICIOS LOCAL L. N. ALEM</t>
  </si>
  <si>
    <t>CENTRO DE SERVICIOS LOCAL LINCOLN</t>
  </si>
  <si>
    <t>CENTRO DE SERVICIOS LOCAL PERGAMINO</t>
  </si>
  <si>
    <t>CENTRO DE SERVICIOS LOCAL RAMALLO</t>
  </si>
  <si>
    <t>CENTRO DE SERVICIOS LOCAL ROJAS</t>
  </si>
  <si>
    <t>CENTRO DE SERVICIOS LOCAL SAN PEDRO</t>
  </si>
  <si>
    <t>CENTRO DE SERVICIOS LOCAL SALTO</t>
  </si>
  <si>
    <t>CENTRO DE SERVICIOS LOCAL CASTELLI</t>
  </si>
  <si>
    <t>CENTRO DE SERVICIOS LOCAL CHASCOMUS</t>
  </si>
  <si>
    <t>CENTRO DE SERVICIOS LOCAL DOLORES</t>
  </si>
  <si>
    <t>CENTRO DE SERVICIOS LOCAL GRAL. GUIDO</t>
  </si>
  <si>
    <t>CENTRO DE SERVICIOS LOCAL GRAL. LAVALLE</t>
  </si>
  <si>
    <t>CENTRO DE SERVICIOS LOCAL GRAL. MADARIAGA</t>
  </si>
  <si>
    <t>CALLE BELGRANO esq. IRIGOYEN  local 2 (C. C. MUNICIPAL)</t>
  </si>
  <si>
    <t>CENTRO DE SERVICIOS LOCAL LEZAMA</t>
  </si>
  <si>
    <t>CENTRO DE SERVICIOS LOCAL MAIPU</t>
  </si>
  <si>
    <t>CENTRO DE SERVICIOS LOCAL PILA</t>
  </si>
  <si>
    <t>CALLE 11 y 4 (C. C. MUNICIPAL)</t>
  </si>
  <si>
    <t>CENTRO DE SERVICIOS LOCAL PINAMAR</t>
  </si>
  <si>
    <t>CENTRO DE SERVICIOS LOCAL SAN CLEMENTE DEL TUYU</t>
  </si>
  <si>
    <t>CENTRO DE SERVICIOS LOCAL TORDILLO</t>
  </si>
  <si>
    <t>CENTRO DE SERVICIOS LOCAL VILLA GESELL</t>
  </si>
  <si>
    <t>CENTRO DE SERVICIOS LOCAL AYACUCHO</t>
  </si>
  <si>
    <t>CENTRO DE SERVICIOS LOCAL BALCARCE</t>
  </si>
  <si>
    <t>CENTRO DE SERVICIOS LOCAL BENITO JUAREZ</t>
  </si>
  <si>
    <t>CENTRO DE SERVICIOS LOCAL CTE. NICANOR OTAMENDI</t>
  </si>
  <si>
    <t>CENTRO DE SERVICIOS LOCAL J. N. FERNANDEZ</t>
  </si>
  <si>
    <t>CALLE 35 esq. 24</t>
  </si>
  <si>
    <t>CENTRO DE SERVICIOS LOCAL LOBERIA</t>
  </si>
  <si>
    <t>CENTRO DE SERVICIOS LOCAL MAR CHIQUITA (CORONEL VIDAL)</t>
  </si>
  <si>
    <t>CENTRO DE SERVICIOS LOCAL SAN CAYETANO</t>
  </si>
  <si>
    <t>CENTRO DE SERVICIOS LOCAL SANTA CLARA DEL MAR</t>
  </si>
  <si>
    <t>CALLE SELVA NEGRA          Y SANTA MONICA (C.C. MUNICIPAL)</t>
  </si>
  <si>
    <t>CENTRO DE SERVICIOS LOCAL ADOLFO GONZALEZ CHAVES</t>
  </si>
  <si>
    <t>CENTRO DE SERVICIOS LOCAL CARMEN DE PATAGONES</t>
  </si>
  <si>
    <t>CENTRO DE SERVICIOS LOCAL CORONEL DORREGO</t>
  </si>
  <si>
    <t>CENTRO DE SERVICIOS LOCAL CORONEL PRINGLES</t>
  </si>
  <si>
    <t>CENTRO DE SERVICIOS LOCAL CORONEL ROSALES</t>
  </si>
  <si>
    <t>CENTRO DE SERVICIOS LOCAL CORONEL SUAREZ</t>
  </si>
  <si>
    <t>CENTRO DE SERVICIOS LOCAL DARRAGUEIRA</t>
  </si>
  <si>
    <t>CENTRO DE SERVICIOS LOCAL MAYOR BURATOVICH</t>
  </si>
  <si>
    <t>CENTRO DE SERVICIOS LOCAL MONTE HERMOSO</t>
  </si>
  <si>
    <t>CENTRO DE SERVICIOS LOCAL ORIENTE</t>
  </si>
  <si>
    <t>CENTRO DE SERVICIOS LOCAL PEDRO LURO</t>
  </si>
  <si>
    <t>CENTRO DE SERVICIOS LOCAL PIGÜE</t>
  </si>
  <si>
    <t>CENTRO DE SERVICIOS LOCAL SAAVEDRA</t>
  </si>
  <si>
    <t>CENTRO DE SERVICIOS LOCAL VILLA IRIS</t>
  </si>
  <si>
    <t>CENTRO DE SERVICIOS LOCAL VILLALONGA</t>
  </si>
  <si>
    <t>CENTRO DE SERVICIOS LOCAL VILLARINO</t>
  </si>
  <si>
    <t xml:space="preserve">CENTRO DE SERVICIOS LOCAL AZUL </t>
  </si>
  <si>
    <t>-----</t>
  </si>
  <si>
    <t>CENTRO DE SERVICIO LOCAL LAPRIDA</t>
  </si>
  <si>
    <t>CALLE MITRE N° 1213 (CENTRO CIVICO)</t>
  </si>
  <si>
    <t xml:space="preserve">CENTRO DE SERVICIOS LOCAL CACHARI
</t>
  </si>
  <si>
    <t>CENTRO DE SERVICIOS LOCAL CHILLAR</t>
  </si>
  <si>
    <t>CENTRO DE SERVICIOS LOCAL DAIREAUX</t>
  </si>
  <si>
    <t>CENTRO DE SERVICIOS LOCAL GRAL. ALVEAR</t>
  </si>
  <si>
    <t>CENTRO DE SERVICIOS LOCAL LAS FLORES</t>
  </si>
  <si>
    <t>CENTRO DE SERVICIOS LOCAL OLAVARRIA</t>
  </si>
  <si>
    <t>CENTRO DE SERVICIOS LOCAL PIROVANO</t>
  </si>
  <si>
    <t>CENTRO DE SERVICIOS LOCAL RAUCH</t>
  </si>
  <si>
    <t>CALLE BOLIVAR y MORENO</t>
  </si>
  <si>
    <t>CENTRO DE SERVICIOS LOCAL TAPALQUE</t>
  </si>
  <si>
    <t>CENTRO DE SERVICIOS LOCAL URDAMPILLETA</t>
  </si>
  <si>
    <r>
      <t>M</t>
    </r>
    <r>
      <rPr>
        <b/>
        <vertAlign val="superscript"/>
        <sz val="9"/>
        <color indexed="9"/>
        <rFont val="Arial"/>
        <family val="2"/>
      </rPr>
      <t>2</t>
    </r>
    <r>
      <rPr>
        <b/>
        <sz val="9"/>
        <color indexed="9"/>
        <rFont val="Arial"/>
        <family val="2"/>
      </rPr>
      <t xml:space="preserve"> Vidriados</t>
    </r>
  </si>
  <si>
    <t>TOTAL</t>
  </si>
  <si>
    <t>CALLE 7 esq. 46 N° 690</t>
  </si>
  <si>
    <t>CALLE 8 (D. LEVERATTO) N° 4375 e/ 165 y 166</t>
  </si>
  <si>
    <t>CALLE DEL CARMEN N° 335</t>
  </si>
  <si>
    <t>CALLE 15 (EX 1) N° 325 e/ 472 y 473</t>
  </si>
  <si>
    <t>CALLE SAENZ PEÑA N° 817 esq. MITRE</t>
  </si>
  <si>
    <t>CALLE LA MERCED N° 108 esq. CESTINO</t>
  </si>
  <si>
    <t>CALLE ESTRADA N° 751</t>
  </si>
  <si>
    <t>CALLE MAIPU N° 863</t>
  </si>
  <si>
    <t>CALLE ROJAS N° 356 esq. ITALIA</t>
  </si>
  <si>
    <t>CALLE BELGRANO N° 92</t>
  </si>
  <si>
    <t>CALLE OBDULIO HERNANDEZ CASTRO N° 2813</t>
  </si>
  <si>
    <t>CALLE 30 N° 603 esq. 7</t>
  </si>
  <si>
    <t xml:space="preserve">CALLE 11 N° 1102 esq. 148 </t>
  </si>
  <si>
    <t>CAMINO CENTENARIO y 508 N° 2411</t>
  </si>
  <si>
    <t>CALLE MONTEAGUDO N° 3138</t>
  </si>
  <si>
    <t xml:space="preserve">CALLE LEANDRO N. ALEM N° 323 </t>
  </si>
  <si>
    <t xml:space="preserve">CALLE ITUZAINGO N° 1541 </t>
  </si>
  <si>
    <t>CALLE CONSTANZO N° 202 esq. LAPRIDA</t>
  </si>
  <si>
    <t>AVELLANEDA N° 51</t>
  </si>
  <si>
    <t>CALLE HIPOLITO IRIGOYEN N° 2420</t>
  </si>
  <si>
    <t>CALLE SOMELLERA N° 655/657 - ADROGUE</t>
  </si>
  <si>
    <t>CALLE MONSEÑOR MARCON N° 3015 - 1º PISO</t>
  </si>
  <si>
    <t xml:space="preserve">CALLE BELGRANO N° 346 - PLANTA BAJA y 1º PISO </t>
  </si>
  <si>
    <t>AVENIDA DE LA CALLE REAL N° 60 (C. C. MUNICIPAL)</t>
  </si>
  <si>
    <t>CALLE MUÑOZ N° 1590/1592 (LOCALIDAD GENERAL SARMIENTO)</t>
  </si>
  <si>
    <t>CALLE VERGARA N° 3533</t>
  </si>
  <si>
    <t>CALLE ZUFRIATEGUI N° 711</t>
  </si>
  <si>
    <t>CALLE GELLY Y OBES N°  4763</t>
  </si>
  <si>
    <t>CALLE PRESIDENTE PERON N° 3010 (LOCALIDAD LOS POLVORINES)</t>
  </si>
  <si>
    <t>CALLE MARTINEZ MELO N° 236</t>
  </si>
  <si>
    <t>CALLE JUAN BAUTISTA ALBERDI N° 4765</t>
  </si>
  <si>
    <t>AVENIDA MAIPU N° 2259 - PTA. BAJA, 1º PISO y 2º PISO</t>
  </si>
  <si>
    <t>CALLE LORENZO LOPEZ N° 574</t>
  </si>
  <si>
    <t>CALLE COSME BECCAR N° 473</t>
  </si>
  <si>
    <t xml:space="preserve">CALLE TUCUMAN N° 2129 </t>
  </si>
  <si>
    <t xml:space="preserve">AVENIDA CAZON N° 727 </t>
  </si>
  <si>
    <t>CALLE JEAN JUAREZ N° 744</t>
  </si>
  <si>
    <t>CALLE HIPOLITO YRIGOYEN N° 582</t>
  </si>
  <si>
    <t xml:space="preserve">CALLE HENRY DUNANT N° 1030 </t>
  </si>
  <si>
    <t>CALLE HIPOLITO YRIGOYEN N° 777</t>
  </si>
  <si>
    <t>CALLE 25 DE MAYO N° 251 (SAN ISIDRO)</t>
  </si>
  <si>
    <t>AVENIDA ROQUE S. PEÑA N° 832/812 - PB (NORTE), ENTRE PISO (SUR) y ENTRE PISO</t>
  </si>
  <si>
    <t>CALLE BERNARDO DE IRIGOYEN N° 972 - 1º PISO</t>
  </si>
  <si>
    <t>CALLE ROQUE SAENZ PEÑA N° 253</t>
  </si>
  <si>
    <t>CALLE ESPAÑA N° 598 (C. C. MUNICIPAL)</t>
  </si>
  <si>
    <t>AVENIDA MAYA N° 261 (C. C. MUNICIPAL)</t>
  </si>
  <si>
    <t>CALLE ESTEBAN Y SANTIAGO GARRE N° 343.</t>
  </si>
  <si>
    <t>CALLE HIPOLITO YRIGOYEN N° 525</t>
  </si>
  <si>
    <t>CALLE RIVADAVIA N° 850 1er piso (C. C. MUNICIPAL)</t>
  </si>
  <si>
    <t>CALLE ALEM N° 151 (C. C. MUNICIPAL)</t>
  </si>
  <si>
    <t>CALLE GDOR. ARIAS N° 285</t>
  </si>
  <si>
    <t>CALLE BARTOLOME MITRE N° 350</t>
  </si>
  <si>
    <t>CALLE MORENO N° 122</t>
  </si>
  <si>
    <t>CALLE RIVADAVIA N° 170 e/ AVELLANEDA y GRAL. RODRIGUEZ</t>
  </si>
  <si>
    <t>CALLE HIPOLITO IRIGOYEN N° 151</t>
  </si>
  <si>
    <t>CALLE ITALIA N° 158</t>
  </si>
  <si>
    <t>CALLE 22 N° 646</t>
  </si>
  <si>
    <t>CALLE 10 N° 733 e/ 26 y 27</t>
  </si>
  <si>
    <t>CALLE ROBIO N° 921 (C. C. PROVINCIAL)</t>
  </si>
  <si>
    <t>AVENIDA VACCAREZZA N° 180 (C. C. MUNICIPAL)</t>
  </si>
  <si>
    <t>CALLE RIVADAVIA N° 1259 (C. C. MUNICIPAL)</t>
  </si>
  <si>
    <t>CALLE BELGRANO N° 714 (C. C. PROVINCIAL)</t>
  </si>
  <si>
    <t>CALLE PUEYRREDON N° 60 (C. C. MUNICIPAL)</t>
  </si>
  <si>
    <t>CALLE SAN MARTIN N° 187</t>
  </si>
  <si>
    <t>AVENIDA PRESIDENTE PERON N° 67</t>
  </si>
  <si>
    <t>CALLE BELGRANO N° 159</t>
  </si>
  <si>
    <t>CALLE BARTOLOME MITRE N° 1263</t>
  </si>
  <si>
    <t>CALLE BELGRANO esq. JUAN JOSE PASO N° 50</t>
  </si>
  <si>
    <t>CALLE 22 N° 322</t>
  </si>
  <si>
    <t>CALLE PATRICIO KILMURRY N° 700</t>
  </si>
  <si>
    <t>CALLE NICOLAS GALLO    N° 672</t>
  </si>
  <si>
    <t>CALLE DR. MANUEL ARCE N° 538</t>
  </si>
  <si>
    <t>CALLE AVELLANEDA N° 1306 (C. C. PROVINCIAL)</t>
  </si>
  <si>
    <t>CALLE 25 DE MAYO N° 1269</t>
  </si>
  <si>
    <t>CALLE SAN MARTIN N° 213</t>
  </si>
  <si>
    <t>CALLE 29 N° 327</t>
  </si>
  <si>
    <t>CALLE HIPOLITO YRIGOYEN N° 85</t>
  </si>
  <si>
    <t>CALLE RIVADAVIA N° 173</t>
  </si>
  <si>
    <t>CALLE ANCHORENA N° 1280</t>
  </si>
  <si>
    <t>CALLE VICENTE LOPEZ y PLANES N° 746</t>
  </si>
  <si>
    <t>CALLE RIVADAVIA N° 29 e/ ALSINA y SARMIENTO</t>
  </si>
  <si>
    <t>CALLE 20 N° 630</t>
  </si>
  <si>
    <t>CALLE 7 N° 658</t>
  </si>
  <si>
    <t>CALLE ALVEAR N° 127</t>
  </si>
  <si>
    <t>CALLE GOWLAND y SAN MARTIN N° 367 (C. C. PROVINCIAL)</t>
  </si>
  <si>
    <t>CALLE MITRE N° 959 / 2 PISO (C. C. PROVINCIAL)</t>
  </si>
  <si>
    <t>CALLE MANUEL BELGRANO N° 143 (C. C. MUNICIPAL)</t>
  </si>
  <si>
    <t>DIAGONAL ESTRADA N° 80 (C. C. MUNICIPAL)</t>
  </si>
  <si>
    <t>CALLE ALEM N° 822</t>
  </si>
  <si>
    <t>CALLE LUZURIAGA N° 22</t>
  </si>
  <si>
    <t>CALLE BELGRANO N° 1018</t>
  </si>
  <si>
    <t>CALLE GRAL. ALVEAR N° 648/650</t>
  </si>
  <si>
    <t>CALLE MITRE N° 1137</t>
  </si>
  <si>
    <t>CALLE MORENO N° 346 ESQ SARMIENTO</t>
  </si>
  <si>
    <t>CALLE GENERAL PAZ N° 179</t>
  </si>
  <si>
    <t>CALLE BELGRANO N° 516</t>
  </si>
  <si>
    <t>CALLE SARMIENTO N° 18/22</t>
  </si>
  <si>
    <t>CALLE BELGRANO N° 17</t>
  </si>
  <si>
    <t>CALLE ARISTOBULO DEL VALLE N° 167 (C. C. PROVINCIAL)</t>
  </si>
  <si>
    <t>CALLE BELGRANO N° 450 (C. C. MUNICIPAL)</t>
  </si>
  <si>
    <t>CALLE MANUEL LAINEZ    N° 1062</t>
  </si>
  <si>
    <t>AVENIDA MANUEL JOSE COBO N° 210</t>
  </si>
  <si>
    <t>CALLE ALSINA N° 476 (C. C. PROVINCIAL)</t>
  </si>
  <si>
    <t>CALLE JOSE QUINTEROS N° 288</t>
  </si>
  <si>
    <t>CALLE DEL CAZON N° 1337 local 1</t>
  </si>
  <si>
    <t>CALLE 4 N° 2373 e/ 20 y 21</t>
  </si>
  <si>
    <t>CALLE JUAN DOMINGO PERON N° 96 (C. C. PROVINCIAL)</t>
  </si>
  <si>
    <t>CALLE PASEO 107 N° 414 e/ 4 y 5 - LOCAL 7</t>
  </si>
  <si>
    <t>CALLE BELGRANO N° 198 Esq. Rico</t>
  </si>
  <si>
    <t xml:space="preserve">CALLE COLON N° 3032 </t>
  </si>
  <si>
    <t>CALLE 64 N° 2820</t>
  </si>
  <si>
    <t>CALLE ALEM N° 644</t>
  </si>
  <si>
    <t>CALLE 9 DE JULIO N° 775</t>
  </si>
  <si>
    <t xml:space="preserve"> AVENIDA CHAVES N° 449</t>
  </si>
  <si>
    <t>AVENIDA SAN MARTIN N° 39 (C. C. PROVINCIAL)</t>
  </si>
  <si>
    <t>CALLE PUEYRREDON N° 2293</t>
  </si>
  <si>
    <t>AV. MITRE N° 264</t>
  </si>
  <si>
    <t>CALLE GENERAL PAZ N° 516 (C. C. PROVINCIAL)</t>
  </si>
  <si>
    <t>CALLE 30 N° 1132</t>
  </si>
  <si>
    <t>CALLE 25 DE MAYO N° 128</t>
  </si>
  <si>
    <t>CALLE ALVEAR  N° 2410 esq. FALUCHO</t>
  </si>
  <si>
    <t>CALLE MITRE N° 282</t>
  </si>
  <si>
    <t>CALLE 25 DE MAYO N° 515 (C. C. PROVINCIAL)</t>
  </si>
  <si>
    <t>CALLE LAVALLE N° 240 (C. C. PROVINCIAL)</t>
  </si>
  <si>
    <t>CALLE ALSINA N° 125</t>
  </si>
  <si>
    <t>CALLE R. FUERTES N° 674 (C. C. PROVINCIAL)</t>
  </si>
  <si>
    <t>CALLE STEGMAN N° 730</t>
  </si>
  <si>
    <t>CALLE RIVADAVIA y PASSO N° 501 , 1º PISO (C. C. PROVINCIAL)</t>
  </si>
  <si>
    <t>CALLE LAS HERAS N° 644 (C. C. PROVINCIAL)</t>
  </si>
  <si>
    <t>CALLE ITALIA N° 265</t>
  </si>
  <si>
    <t>CALLE J. COUSTE N° 1063</t>
  </si>
  <si>
    <t>CALLE NELIDA FOSSATTY N° 250 - P.B.</t>
  </si>
  <si>
    <t>AVENIDA SANTAMARINA N° 470</t>
  </si>
  <si>
    <t>CALLE 24 N° 319</t>
  </si>
  <si>
    <t>AVENIDA CASEY N° 537 (C. C. PROVINCIAL)</t>
  </si>
  <si>
    <t>CALLE MAIPU N° 324</t>
  </si>
  <si>
    <t>CALLE SARMIENTO N° 98</t>
  </si>
  <si>
    <t>AVENIDA SAN MARTIN N° 52</t>
  </si>
  <si>
    <t>CALLE RIO COLORADO N° 170</t>
  </si>
  <si>
    <t>CALLE MITRE N° 410 (C. C. MUNICIPAL)</t>
  </si>
  <si>
    <t xml:space="preserve">CALLE DONADO N° 260 </t>
  </si>
  <si>
    <t>CALLE IRIGOYEN N° 547</t>
  </si>
  <si>
    <t>CALLE SAN MARTIN N° 374</t>
  </si>
  <si>
    <t xml:space="preserve"> AVENIDA LAVALLE N° 174</t>
  </si>
  <si>
    <t>CALLE SARMIENTO N° 515</t>
  </si>
  <si>
    <t>CALLE SAN MARTIN N° 236</t>
  </si>
  <si>
    <t>CALLE RIVADAVIA N° 202</t>
  </si>
  <si>
    <t>CALLE SARMIENTO N° 168  Y LAVALLE (C. C. MUNICIPAL)</t>
  </si>
  <si>
    <t>CALLE RIVADAVIA N° 467</t>
  </si>
  <si>
    <t>CALLE HAROSTEGUY N° 376 (C. C. MUNICIPAL)</t>
  </si>
  <si>
    <t>CALLE MORENO N° 3169</t>
  </si>
  <si>
    <t xml:space="preserve">AVENIDA PIROVANO N° 168  e/ CRISTOFOLO Y SABASTIANO </t>
  </si>
  <si>
    <t>CALLE BARTOLOME MITRE N° 170 (C. C. MUNICIPAL)</t>
  </si>
  <si>
    <t>CALLE SAN MARTIN N° 500</t>
  </si>
  <si>
    <t xml:space="preserve">CALLE BELGRANO N° 438 e/ BURGOS y COLON </t>
  </si>
  <si>
    <t>CALLE CORONEL BELGRANO N° 540</t>
  </si>
  <si>
    <t>CINCO (5) VECES POR SEMANA</t>
  </si>
  <si>
    <t>TRES (3) VECES POR SEMANA</t>
  </si>
  <si>
    <t xml:space="preserve"> DOS (2) VECES POR SEMANA</t>
  </si>
  <si>
    <t xml:space="preserve"> TRES (3) VECES POR SEMANA</t>
  </si>
  <si>
    <t xml:space="preserve"> CUATRO (4) VECES POR SEMANA</t>
  </si>
  <si>
    <t>Detalle del Requerimiento</t>
  </si>
  <si>
    <t>SUBGERENCIA DE COORDINACION LA PLATA Y DEPENDENCIAS</t>
  </si>
  <si>
    <t>GERENCIA DE LOGISTICA Y SERVICIOS GENERALES</t>
  </si>
  <si>
    <t>CENTRO DE SERVICIOS LOCAL TORNQUIST</t>
  </si>
  <si>
    <t>Ruta Provincial 4 y Avda Espora (Al lado de la Policía Vial el Vapor)(*)</t>
  </si>
  <si>
    <t>Renglón</t>
  </si>
  <si>
    <t>SUBGERENCIA DE COORDINACION  LA PLATA</t>
  </si>
  <si>
    <t>GERENCIA GENERAL DE FISCALIZACION INDIVIDUALIZADA</t>
  </si>
  <si>
    <t>GERENCIA DE FISCALIZACION METROPOLITANA Y GERENCIA DE FISCALIZACION INTERIOR</t>
  </si>
  <si>
    <t>GERENCIA GRAL. DE FISCALIZACION MASIVA</t>
  </si>
  <si>
    <t>GERENCIA GENERAL DE FISCALIZACION MASIVA</t>
  </si>
  <si>
    <t>DEPARTAMENTO  ATENCION REMOTA (CALL CENTER)</t>
  </si>
  <si>
    <t>DEPARTAMENTO COORDINACION QUILMES</t>
  </si>
  <si>
    <t>DEPARTAMENTO COORDINACION LANUS</t>
  </si>
  <si>
    <t>DEPARTAMENTO INSPECCIONES C.A.B.A.</t>
  </si>
  <si>
    <t>SUBGERENCIA DE COORDINACION LA MATANZA - CENTRO DE SERVICIOS LOCAL LOMAS DE ZAMORA</t>
  </si>
  <si>
    <t>SUBGERENCIA DE COORDINACION LA MATANZA Y DEPENDENCIAS</t>
  </si>
  <si>
    <t>DEPARTAMENTO INSPECCIONES LA MATANZA</t>
  </si>
  <si>
    <t>SUBGERENCIA DE COORDINACION MORON</t>
  </si>
  <si>
    <t>SUBGERENCIA DE COORDINACION MORON Y DEPENDENCIAS</t>
  </si>
  <si>
    <t>SUBGERENCIA DE COORDINACION VICENTE LOPEZ</t>
  </si>
  <si>
    <t>SUBGERENCIA DE COORDINACION VICENTE LOPEZ Y DEPENDENCIAS</t>
  </si>
  <si>
    <t>DEPARTAMENTO COORDINACION  SAN MARTIN</t>
  </si>
  <si>
    <t>DEPARTAMENTO COORDINACION TIGRE</t>
  </si>
  <si>
    <t>DEPARTAMENTO COORDINACION  SAN ISIDRO</t>
  </si>
  <si>
    <t>DEPARTAMENTO INSPECCIONES VICENTE LOPEZ</t>
  </si>
  <si>
    <t>GERENCIA GENERAL DE FISCLIZACION MASIVA</t>
  </si>
  <si>
    <t>SUBGERENCIA DE COORDINACION TRENQUE LAUQUEN Y DEPENDENCIAS</t>
  </si>
  <si>
    <t>SUBGERENCIA DE COORDINACION  MERCEDES</t>
  </si>
  <si>
    <t>DEPARTAMENTO COORDINACION SALADILLO</t>
  </si>
  <si>
    <t>SUBGERENCIA DE COORDINACION  MERCEDES Y DEPENDENCIAS</t>
  </si>
  <si>
    <t>DEPARTAMENTO INSPECCIONES MERCEDES</t>
  </si>
  <si>
    <t>SUBGERENCIA DE COORDINACION JUNIN</t>
  </si>
  <si>
    <t>DEPARTAMENTO COORDINACION SAN NICOLAS</t>
  </si>
  <si>
    <t>SUBGERENCIA DE COORDINACION  JUNIN Y DEPENDENCIAS</t>
  </si>
  <si>
    <t>DEPARTAMENTO FISCALIZACION JUNIN</t>
  </si>
  <si>
    <t>SUBGERENCIA DE COORDINACION DOLORES</t>
  </si>
  <si>
    <t>SUBGERENCIA DE COORDINACION DOLORES Y DEPENDENCIAS</t>
  </si>
  <si>
    <t>DEPARTAMENTO INSPECCIONES DOLORES</t>
  </si>
  <si>
    <t>SUBGERENCIA DE COORDINACION  MAR DEL PLATA</t>
  </si>
  <si>
    <t>DEPARTAMENTO COORDINACION  NECOCHEA</t>
  </si>
  <si>
    <t>DEPARTAMENTO COORDINACION  TANDIL</t>
  </si>
  <si>
    <t>SUBGERENCIA DE COORDINACION  MAR DEL PLATA Y DEPENDENCIAS</t>
  </si>
  <si>
    <t>DEPARTAMENTO INSPECCIONES MAR DEL PLATA</t>
  </si>
  <si>
    <t>SUBGERENCIA DE COORDINACION  BAHIA BLANCA</t>
  </si>
  <si>
    <t>SUBGERENCIA DE COORDINACION  BAHIA BLANCA Y DEPENDENCIAS</t>
  </si>
  <si>
    <t>DEPARTAMENTO COORDINACION TRES ARROYOS</t>
  </si>
  <si>
    <t>DEPARTAMENTO INSPECCIONES  BAHIA BLANCA</t>
  </si>
  <si>
    <t>DEPARTAMENTO INSPECCIONES BAHIA BLANCA</t>
  </si>
  <si>
    <t>SUBGERENCIA DE COORDINACION  AZUL</t>
  </si>
  <si>
    <t>SUBGERENCIA DE COORDINACION  AZUL Y DEPENDENCIAS</t>
  </si>
  <si>
    <t>CENTRO DE SERVICIOS LOCAL BOLIVAR</t>
  </si>
  <si>
    <t>DEPARTAMENTO INSPECCIONES AZUL</t>
  </si>
  <si>
    <r>
      <t xml:space="preserve">Autopista Bs As-LP (Peaje </t>
    </r>
    <r>
      <rPr>
        <b/>
        <sz val="9"/>
        <rFont val="Arial"/>
        <family val="2"/>
      </rPr>
      <t>Hudson</t>
    </r>
    <r>
      <rPr>
        <sz val="9"/>
        <rFont val="Arial"/>
        <family val="2"/>
      </rPr>
      <t xml:space="preserve"> mano a Cap. Federal) (*)</t>
    </r>
  </si>
  <si>
    <r>
      <t xml:space="preserve">Autopista Bs As-LP (Peaje </t>
    </r>
    <r>
      <rPr>
        <b/>
        <sz val="9"/>
        <rFont val="Arial"/>
        <family val="2"/>
      </rPr>
      <t>Hudson</t>
    </r>
    <r>
      <rPr>
        <sz val="9"/>
        <rFont val="Arial"/>
        <family val="2"/>
      </rPr>
      <t xml:space="preserve"> mano a La Plata) (*)</t>
    </r>
  </si>
  <si>
    <t>2 PERSONA 8 HORAS DIARIAS Y 3 PERSONAS 4 HORAS DIARIAS. PERSONAL ESPECIALIZADO EN LIMPIEZA DE VIDRIOS</t>
  </si>
  <si>
    <t>1 PERSONA 2 HORAS DIARIAS</t>
  </si>
  <si>
    <t>1 PERSONA 3 HORAS DIARIAS</t>
  </si>
  <si>
    <t>1 PERSONA 4 HORAS DIARIAS</t>
  </si>
  <si>
    <t>1 PERSONA 4 HORAS DIARIAS TRES VECES POR SEMANA</t>
  </si>
  <si>
    <t>1 PERSONA 8 HORAS DIARIAS Y 1 PERSONA 4 HORAS DIARIAS</t>
  </si>
  <si>
    <t>1 PERSONA 8 HORAS DIARIAS, 3 PERSONAS 4 HORAS DIARIAS Y REFUERZO DE 8 HORAS QUINCENAL PARA CORTE DE PASTO Y LIMPIEZA DE VIDRIOS</t>
  </si>
  <si>
    <t>1 PERSONA 2 HORAS DIARIAS TRES VECES POR SEMANA</t>
  </si>
  <si>
    <t xml:space="preserve"> 2 PERSONA 8 HORAS DIARIAS</t>
  </si>
  <si>
    <t>2 PERSONA 8 HORAS DIARIAS, 2 PERSONAS 4 HORAS DIARIAS Y 1 REFUERZO QUINCENAL DE 8 HORAS PARA CORTE DE PASTO Y MANTENIMIENTO</t>
  </si>
  <si>
    <t xml:space="preserve"> 1 PERSONA 8 HS DIARIAS Y 2 PERSONAS 4 HORAS DIARIAS. 
1 REFUERZO  PARA CORTE DE PASTO (VER OBSERVACIONES)</t>
  </si>
  <si>
    <t>1 PERSONA 8 HORAS DIARIAS Y 5 PERSONAS 4 HORAS DIARIAS. PERSONAL ESPECIALIZADO EN LIMPIEZA DE VIDRIOS</t>
  </si>
  <si>
    <t>1 PERSONA 5 HORAS DIARIAS</t>
  </si>
  <si>
    <t>2 PERSONAS 4 HORAS DIARIAS</t>
  </si>
  <si>
    <t xml:space="preserve">1 PERSONA 8 HORAS DIARIAS Y 3 PERSONAS 4 HORAS DIARIAS </t>
  </si>
  <si>
    <t>2 PERSONAS 3 HORAS DIARIAS</t>
  </si>
  <si>
    <t>1 PERSONA 8 HORAS DIARIAS Y 2 PERSONAS 4 HORAS DIARIAS</t>
  </si>
  <si>
    <t>5 PERSONAS 4 HORAS DIARIAS</t>
  </si>
  <si>
    <t xml:space="preserve">1 PERSONA 4 HORAS DIARIAS Y REFUERZO DE 4 HORAS UNA VEZ POR SEMANA </t>
  </si>
  <si>
    <t xml:space="preserve">1 PERSONA 4 HORAS DIARIAS </t>
  </si>
  <si>
    <t>1 PERSONA 1 HORA DIARIA TRES VECES POR SEMANA</t>
  </si>
  <si>
    <t>1 PERSONA 1 HORA DIARIA</t>
  </si>
  <si>
    <t xml:space="preserve">1 PERSONA 8 HORAS DIARIAS Y 2 PERSONAS 4 HORAS DIARIAS </t>
  </si>
  <si>
    <t>1 PERSONA 3 HORAS DIARIAS TRES VECES POR SEMANA</t>
  </si>
  <si>
    <r>
      <t xml:space="preserve">1 PERSONA 1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HORA DIARIA TRES VECES POR SEMANA</t>
    </r>
  </si>
  <si>
    <t>1 PERSONA 4  HORAS DIARIAS  Y 1 REFUERZO DE 4 HORAS QUINCENAL PARA CORTE DE PASTO</t>
  </si>
  <si>
    <t>1 PERSONA 1 1/2 HORA DIARIA TRES VECES POR SEMANA</t>
  </si>
  <si>
    <t>1 PERSONA 4 HORAS DIARIAS Y REFUERZO DE 4 HORAS POR SEMANA, LIMPIEZA DE VIDRIOS</t>
  </si>
  <si>
    <t>2 PERSONAS 4 HORAS DIARIAS Y REFUERZO DE 4 HORAS UNA VEZ POR SEMANA</t>
  </si>
  <si>
    <t>2 PERSONAS 4 HORAS DIARIAS Y REFUERZO DE 4 HORAS UNA VEZ POR SEMANA PARA VIDRIOS</t>
  </si>
  <si>
    <t>1 PERSONA 4 HORAS DIARIAS Y REFUERZO DE 4 HORAS POR SEMANA</t>
  </si>
  <si>
    <t>GERENCIA GENERAL DE CATASTRO Y GEODESIA</t>
  </si>
  <si>
    <t>1 PERSONA 3 HORAS DIARIAS Y REFUERZO DE 3 HORAS UNA VEZ POR SEMANA</t>
  </si>
  <si>
    <r>
      <t xml:space="preserve">1 PERSONA 2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/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HORAS DIARIAS</t>
    </r>
  </si>
  <si>
    <t xml:space="preserve">1 PERSONA 3 HORAS DIARIAS </t>
  </si>
  <si>
    <t>1 PERSONA 8 HORAS DIARIAS Y 3 PERSONAS 4 HORAS DIARIAS</t>
  </si>
  <si>
    <t>3 PERSONAS 4 HORAS DIARIAS</t>
  </si>
  <si>
    <t>4 PERSONAS 4 HORAS DIARIAS</t>
  </si>
  <si>
    <t xml:space="preserve">2 PERSONAS 3 HORAS DIARIAS </t>
  </si>
  <si>
    <t>1 PERSONA 1 HORA DIARIA CUATRO VECES POR SEMANA</t>
  </si>
  <si>
    <t xml:space="preserve">2 PERSONAS 4 HORAS DIARIAS </t>
  </si>
  <si>
    <t>1 PERSONA 2 HORAS DIARIAS 3 VECES POR SEMANA</t>
  </si>
  <si>
    <t xml:space="preserve">2 PERSONA 4 HORAS DIARIAS </t>
  </si>
  <si>
    <t>2 PERSONAS 8 HORAS DIARIAS 3 PERSONAS 4 HORAS DIARIAS</t>
  </si>
  <si>
    <t>Calle 508 Y 16 GONNET</t>
  </si>
  <si>
    <t>CALLE SAN MARTIN N° 352</t>
  </si>
  <si>
    <t>GERENCIA GENERAL DE TECNOLOGIAS E INNOVACION - CENTRO DE PROCESAMIENTO DE DATOS</t>
  </si>
  <si>
    <t>SUBGERENCIA DE COORDINACION CABA ( RELATORIA LEGAL Y ADMINISTRATIVA AVELLANEDA)</t>
  </si>
  <si>
    <t>CENTRO DE SERVICIOS LOCAL PUNTA INDIO</t>
  </si>
  <si>
    <t>CALLE 30 N° 1131 e/ 21 y 23 - VERONICA</t>
  </si>
  <si>
    <t>CENTRO DE SERVICIOS LOCAL HIPOLITO YRIGOYEN (HENDERSON)</t>
  </si>
  <si>
    <t>CENTRO DE SERVICIOS LOCAL GRAL. ALVARADO (MIRAMAR)</t>
  </si>
  <si>
    <t>CENTRO DE SERVICIOS LOCAL LA COSTA (MAR DE AJO)</t>
  </si>
  <si>
    <t>SUBGERENCIA DE COORDINACION CABA</t>
  </si>
  <si>
    <t>SUBGERENCIA DE COORDINACION CABA Y DEPENDENCIAS</t>
  </si>
  <si>
    <t>SUBGERENCIA DE GESTION DOCUMENTAL</t>
  </si>
  <si>
    <t xml:space="preserve"> 2 PERSONA 4 HORAS DIARIAS</t>
  </si>
  <si>
    <t>GERENCIA DE SERVICIOS</t>
  </si>
  <si>
    <t xml:space="preserve"> 3 PERSONA 8 HS DIARIAS HORAS DIARIAS  Y REFUERZO DE 4 HORAS UNA VEZ POR SEMANA PARA VIDRIOS.</t>
  </si>
  <si>
    <t>CALLE 90 e/ 8 BIS y 10 LAPLATA</t>
  </si>
  <si>
    <t>CALLE 67 N°1230 e/ 19 y 20 LA PLATA</t>
  </si>
  <si>
    <t>CALLE 61 N°     e/ 10 y 11 LA PLATA</t>
  </si>
  <si>
    <t>CALLE 47 N° 697 e/ 8 y 9 LA PLATA</t>
  </si>
  <si>
    <t>AVENIDA MITRE y ESTEVEZ N° 102 - PB, 1º, 2º y 3º PISO AVELLANEDA</t>
  </si>
  <si>
    <t>CALLE MANUEL CASTRO N° 301/311 LOMAS DE ZAMORA</t>
  </si>
  <si>
    <t>LICITACION PUBLICA Nº9/17 SERVICIO DE LIMPIEZA INTEGRAL
ANEXO IV- DETALLE DE SUPERFICIES, FRECUENCIAS Y PERSONAL</t>
  </si>
  <si>
    <r>
      <rPr>
        <b/>
        <u val="single"/>
        <sz val="10"/>
        <rFont val="Arial"/>
        <family val="2"/>
      </rPr>
      <t>OBSERVACIONES</t>
    </r>
    <r>
      <rPr>
        <b/>
        <sz val="10"/>
        <rFont val="Arial"/>
        <family val="2"/>
      </rPr>
      <t xml:space="preserve">:
</t>
    </r>
    <r>
      <rPr>
        <sz val="10"/>
        <rFont val="Arial"/>
        <family val="2"/>
      </rPr>
      <t xml:space="preserve">* Las superficies de limpieza son aproximadas.
* En los casos en que la superficie descubierta de patios interiores o exteriores y veredas contenga césped, deberá contemplarse el mantenimiento del mismo, reforzando el servicio en los meses desde septiembre hasta abril.
* Cuando se indique realizar limpieza </t>
    </r>
    <r>
      <rPr>
        <b/>
        <sz val="10"/>
        <rFont val="Arial"/>
        <family val="2"/>
      </rPr>
      <t>DOS (2) VECES POR SEMANA</t>
    </r>
    <r>
      <rPr>
        <sz val="10"/>
        <rFont val="Arial"/>
        <family val="2"/>
      </rPr>
      <t xml:space="preserve"> la empresa deberá presentarse los días lunes y jueves. En caso de que alguno de los días indicados sea feriado, se efectivizará el día inmediatamente posterior. Cuando se indica </t>
    </r>
    <r>
      <rPr>
        <b/>
        <sz val="10"/>
        <rFont val="Arial"/>
        <family val="2"/>
      </rPr>
      <t>TRES (3) VECES POR SEMANA</t>
    </r>
    <r>
      <rPr>
        <sz val="10"/>
        <rFont val="Arial"/>
        <family val="2"/>
      </rPr>
      <t xml:space="preserve"> se procederá de la misma forma, realizando el servicio lunes, miércoles y viernes de cada semana.
* Las ubicaciones de las unidades móviles están sujetas a posibles relocalizaciones, teniendo en cuenta razones operativas.
* La prestación de los servicios </t>
    </r>
    <r>
      <rPr>
        <u val="single"/>
        <sz val="10"/>
        <rFont val="Arial"/>
        <family val="2"/>
      </rPr>
      <t>no</t>
    </r>
    <r>
      <rPr>
        <sz val="10"/>
        <rFont val="Arial"/>
        <family val="2"/>
      </rPr>
      <t xml:space="preserve"> incluye días domingos ni feriados.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</si>
</sst>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_ ;_ * \-#,##0_ ;_ * &quot;-&quot;??_ ;_ @_ "/>
  </numFmts>
  <fonts count="47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" fillId="0" borderId="0" xfId="52" applyFont="1" applyFill="1" applyAlignment="1">
      <alignment horizontal="center" vertical="center" textRotation="90"/>
      <protection/>
    </xf>
    <xf numFmtId="0" fontId="4" fillId="0" borderId="0" xfId="52" applyFont="1" applyFill="1" applyBorder="1">
      <alignment/>
      <protection/>
    </xf>
    <xf numFmtId="43" fontId="4" fillId="0" borderId="10" xfId="0" applyNumberFormat="1" applyFont="1" applyFill="1" applyBorder="1" applyAlignment="1">
      <alignment horizontal="right" vertical="center" wrapText="1"/>
    </xf>
    <xf numFmtId="43" fontId="4" fillId="0" borderId="10" xfId="0" applyNumberFormat="1" applyFont="1" applyFill="1" applyBorder="1" applyAlignment="1" quotePrefix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43" fontId="6" fillId="33" borderId="10" xfId="0" applyNumberFormat="1" applyFont="1" applyFill="1" applyBorder="1" applyAlignment="1">
      <alignment horizontal="right" vertical="center" wrapText="1"/>
    </xf>
    <xf numFmtId="0" fontId="4" fillId="0" borderId="10" xfId="53" applyNumberFormat="1" applyFont="1" applyFill="1" applyBorder="1" applyAlignment="1" applyProtection="1">
      <alignment horizontal="left" vertical="center" wrapText="1"/>
      <protection/>
    </xf>
    <xf numFmtId="43" fontId="4" fillId="0" borderId="10" xfId="53" applyNumberFormat="1" applyFont="1" applyFill="1" applyBorder="1" applyAlignment="1">
      <alignment horizontal="right" vertical="center" wrapText="1"/>
      <protection/>
    </xf>
    <xf numFmtId="164" fontId="4" fillId="0" borderId="10" xfId="53" applyNumberFormat="1" applyFont="1" applyFill="1" applyBorder="1" applyAlignment="1" quotePrefix="1">
      <alignment horizontal="center" vertical="center" wrapText="1"/>
      <protection/>
    </xf>
    <xf numFmtId="43" fontId="6" fillId="33" borderId="10" xfId="53" applyNumberFormat="1" applyFont="1" applyFill="1" applyBorder="1" applyAlignment="1">
      <alignment horizontal="center" vertical="center" wrapText="1"/>
      <protection/>
    </xf>
    <xf numFmtId="43" fontId="4" fillId="0" borderId="0" xfId="52" applyNumberFormat="1" applyFont="1" applyFill="1" applyBorder="1" applyAlignment="1">
      <alignment vertical="center"/>
      <protection/>
    </xf>
    <xf numFmtId="43" fontId="6" fillId="0" borderId="0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vertical="center"/>
      <protection/>
    </xf>
    <xf numFmtId="43" fontId="4" fillId="0" borderId="0" xfId="52" applyNumberFormat="1" applyFont="1" applyFill="1" applyAlignment="1">
      <alignment vertical="center"/>
      <protection/>
    </xf>
    <xf numFmtId="1" fontId="4" fillId="0" borderId="0" xfId="52" applyNumberFormat="1" applyFont="1" applyFill="1" applyBorder="1" applyAlignment="1">
      <alignment horizontal="center" vertical="center"/>
      <protection/>
    </xf>
    <xf numFmtId="1" fontId="4" fillId="0" borderId="0" xfId="52" applyNumberFormat="1" applyFont="1" applyFill="1" applyAlignment="1">
      <alignment horizontal="center" vertical="center"/>
      <protection/>
    </xf>
    <xf numFmtId="43" fontId="6" fillId="0" borderId="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1" fontId="4" fillId="0" borderId="0" xfId="52" applyNumberFormat="1" applyFont="1" applyFill="1" applyAlignment="1">
      <alignment horizontal="center" vertical="center" textRotation="90"/>
      <protection/>
    </xf>
    <xf numFmtId="0" fontId="5" fillId="34" borderId="10" xfId="0" applyFont="1" applyFill="1" applyBorder="1" applyAlignment="1">
      <alignment horizontal="center" vertical="center" wrapText="1"/>
    </xf>
    <xf numFmtId="43" fontId="5" fillId="34" borderId="10" xfId="0" applyNumberFormat="1" applyFont="1" applyFill="1" applyBorder="1" applyAlignment="1">
      <alignment horizontal="center" vertical="center" textRotation="90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6" fillId="35" borderId="10" xfId="52" applyNumberFormat="1" applyFont="1" applyFill="1" applyBorder="1" applyAlignment="1" applyProtection="1">
      <alignment horizontal="center" vertical="center" wrapText="1"/>
      <protection/>
    </xf>
    <xf numFmtId="43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6" fillId="0" borderId="10" xfId="52" applyNumberFormat="1" applyFont="1" applyFill="1" applyBorder="1" applyAlignment="1">
      <alignment horizontal="center" vertical="center"/>
      <protection/>
    </xf>
    <xf numFmtId="43" fontId="6" fillId="0" borderId="10" xfId="52" applyNumberFormat="1" applyFont="1" applyFill="1" applyBorder="1" applyAlignment="1">
      <alignment horizontal="center" vertical="center"/>
      <protection/>
    </xf>
    <xf numFmtId="164" fontId="4" fillId="0" borderId="10" xfId="53" applyNumberFormat="1" applyFont="1" applyFill="1" applyBorder="1" applyAlignment="1">
      <alignment horizontal="center" vertical="center" wrapText="1"/>
      <protection/>
    </xf>
    <xf numFmtId="43" fontId="4" fillId="0" borderId="10" xfId="53" applyNumberFormat="1" applyFont="1" applyFill="1" applyBorder="1" applyAlignment="1" quotePrefix="1">
      <alignment horizontal="right" vertical="center" wrapText="1"/>
      <protection/>
    </xf>
    <xf numFmtId="43" fontId="6" fillId="0" borderId="10" xfId="0" applyNumberFormat="1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6" fillId="35" borderId="15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3" fontId="4" fillId="0" borderId="15" xfId="0" applyNumberFormat="1" applyFont="1" applyFill="1" applyBorder="1" applyAlignment="1">
      <alignment horizontal="right" vertical="center" wrapText="1"/>
    </xf>
    <xf numFmtId="43" fontId="4" fillId="0" borderId="15" xfId="0" applyNumberFormat="1" applyFont="1" applyFill="1" applyBorder="1" applyAlignment="1" quotePrefix="1">
      <alignment horizontal="right" vertical="center" wrapText="1"/>
    </xf>
    <xf numFmtId="43" fontId="6" fillId="33" borderId="15" xfId="0" applyNumberFormat="1" applyFont="1" applyFill="1" applyBorder="1" applyAlignment="1">
      <alignment horizontal="right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6" fillId="35" borderId="10" xfId="52" applyNumberFormat="1" applyFont="1" applyFill="1" applyBorder="1" applyAlignment="1" applyProtection="1">
      <alignment horizontal="center" vertical="center" wrapText="1"/>
      <protection/>
    </xf>
    <xf numFmtId="43" fontId="6" fillId="0" borderId="10" xfId="0" applyNumberFormat="1" applyFont="1" applyFill="1" applyBorder="1" applyAlignment="1">
      <alignment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36" borderId="0" xfId="52" applyFont="1" applyFill="1" applyBorder="1" applyAlignment="1">
      <alignment vertical="center" wrapText="1"/>
      <protection/>
    </xf>
    <xf numFmtId="0" fontId="6" fillId="35" borderId="15" xfId="52" applyNumberFormat="1" applyFont="1" applyFill="1" applyBorder="1" applyAlignment="1" applyProtection="1">
      <alignment horizontal="center" vertical="center" wrapText="1"/>
      <protection/>
    </xf>
    <xf numFmtId="0" fontId="6" fillId="35" borderId="16" xfId="52" applyNumberFormat="1" applyFont="1" applyFill="1" applyBorder="1" applyAlignment="1" applyProtection="1">
      <alignment horizontal="center" vertical="center" wrapText="1"/>
      <protection/>
    </xf>
    <xf numFmtId="0" fontId="6" fillId="35" borderId="17" xfId="52" applyNumberFormat="1" applyFont="1" applyFill="1" applyBorder="1" applyAlignment="1" applyProtection="1">
      <alignment horizontal="center" vertical="center" wrapText="1"/>
      <protection/>
    </xf>
    <xf numFmtId="0" fontId="6" fillId="35" borderId="10" xfId="52" applyNumberFormat="1" applyFont="1" applyFill="1" applyBorder="1" applyAlignment="1" applyProtection="1">
      <alignment horizontal="center" vertical="center" wrapText="1"/>
      <protection/>
    </xf>
    <xf numFmtId="43" fontId="6" fillId="0" borderId="15" xfId="0" applyNumberFormat="1" applyFont="1" applyFill="1" applyBorder="1" applyAlignment="1">
      <alignment horizontal="center" vertical="center" wrapText="1"/>
    </xf>
    <xf numFmtId="43" fontId="6" fillId="0" borderId="16" xfId="0" applyNumberFormat="1" applyFont="1" applyFill="1" applyBorder="1" applyAlignment="1">
      <alignment horizontal="center" vertical="center" wrapText="1"/>
    </xf>
    <xf numFmtId="43" fontId="6" fillId="0" borderId="17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vertical="center" wrapText="1"/>
    </xf>
    <xf numFmtId="0" fontId="3" fillId="0" borderId="11" xfId="52" applyFont="1" applyBorder="1" applyAlignment="1">
      <alignment horizontal="left" vertical="center" wrapText="1"/>
      <protection/>
    </xf>
    <xf numFmtId="0" fontId="3" fillId="0" borderId="18" xfId="52" applyFont="1" applyBorder="1" applyAlignment="1">
      <alignment horizontal="left" vertical="center" wrapText="1"/>
      <protection/>
    </xf>
    <xf numFmtId="0" fontId="3" fillId="0" borderId="19" xfId="52" applyFont="1" applyBorder="1" applyAlignment="1">
      <alignment horizontal="left" vertical="center" wrapText="1"/>
      <protection/>
    </xf>
    <xf numFmtId="0" fontId="13" fillId="36" borderId="20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723900</xdr:colOff>
      <xdr:row>0</xdr:row>
      <xdr:rowOff>257175</xdr:rowOff>
    </xdr:from>
    <xdr:to>
      <xdr:col>15</xdr:col>
      <xdr:colOff>962025</xdr:colOff>
      <xdr:row>0</xdr:row>
      <xdr:rowOff>1085850</xdr:rowOff>
    </xdr:to>
    <xdr:pic>
      <xdr:nvPicPr>
        <xdr:cNvPr id="1" name="2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53975" y="257175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1"/>
  <sheetViews>
    <sheetView tabSelected="1" view="pageBreakPreview" zoomScaleNormal="71" zoomScaleSheetLayoutView="100" zoomScalePageLayoutView="73" workbookViewId="0" topLeftCell="D49">
      <selection activeCell="P62" sqref="P62"/>
    </sheetView>
  </sheetViews>
  <sheetFormatPr defaultColWidth="4.00390625" defaultRowHeight="24" customHeight="1"/>
  <cols>
    <col min="1" max="1" width="4.00390625" style="2" customWidth="1"/>
    <col min="2" max="2" width="21.7109375" style="2" customWidth="1"/>
    <col min="3" max="3" width="39.28125" style="14" customWidth="1"/>
    <col min="4" max="4" width="37.28125" style="14" customWidth="1"/>
    <col min="5" max="5" width="9.28125" style="15" customWidth="1"/>
    <col min="6" max="6" width="7.57421875" style="15" customWidth="1"/>
    <col min="7" max="7" width="10.140625" style="15" customWidth="1"/>
    <col min="8" max="8" width="8.421875" style="15" customWidth="1"/>
    <col min="9" max="9" width="12.00390625" style="13" customWidth="1"/>
    <col min="10" max="10" width="12.28125" style="18" customWidth="1"/>
    <col min="11" max="11" width="7.8515625" style="12" customWidth="1"/>
    <col min="12" max="12" width="10.57421875" style="18" bestFit="1" customWidth="1"/>
    <col min="13" max="13" width="11.28125" style="13" customWidth="1"/>
    <col min="14" max="14" width="12.7109375" style="18" customWidth="1"/>
    <col min="15" max="15" width="31.8515625" style="17" hidden="1" customWidth="1"/>
    <col min="16" max="16" width="31.140625" style="16" bestFit="1" customWidth="1"/>
    <col min="17" max="24" width="4.00390625" style="16" customWidth="1"/>
    <col min="25" max="16384" width="4.00390625" style="20" customWidth="1"/>
  </cols>
  <sheetData>
    <row r="1" spans="1:16" s="52" customFormat="1" ht="117" customHeight="1">
      <c r="A1" s="65" t="s">
        <v>449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4" s="1" customFormat="1" ht="69" customHeight="1">
      <c r="A2" s="33"/>
      <c r="B2" s="47" t="s">
        <v>334</v>
      </c>
      <c r="C2" s="22" t="s">
        <v>6</v>
      </c>
      <c r="D2" s="22" t="s">
        <v>5</v>
      </c>
      <c r="E2" s="23" t="s">
        <v>4</v>
      </c>
      <c r="F2" s="23" t="s">
        <v>3</v>
      </c>
      <c r="G2" s="23" t="s">
        <v>2</v>
      </c>
      <c r="H2" s="23" t="s">
        <v>22</v>
      </c>
      <c r="I2" s="23" t="s">
        <v>1</v>
      </c>
      <c r="J2" s="23" t="s">
        <v>167</v>
      </c>
      <c r="K2" s="23" t="s">
        <v>166</v>
      </c>
      <c r="L2" s="23" t="s">
        <v>167</v>
      </c>
      <c r="M2" s="23" t="s">
        <v>0</v>
      </c>
      <c r="N2" s="23" t="s">
        <v>167</v>
      </c>
      <c r="O2" s="24" t="s">
        <v>329</v>
      </c>
      <c r="P2" s="24" t="s">
        <v>329</v>
      </c>
      <c r="Q2" s="21"/>
      <c r="R2" s="21"/>
      <c r="S2" s="21"/>
      <c r="T2" s="21"/>
      <c r="U2" s="21"/>
      <c r="V2" s="21"/>
      <c r="W2" s="21"/>
      <c r="X2" s="21"/>
    </row>
    <row r="3" spans="1:24" s="19" customFormat="1" ht="66.75" customHeight="1">
      <c r="A3" s="53">
        <v>1</v>
      </c>
      <c r="B3" s="53" t="s">
        <v>330</v>
      </c>
      <c r="C3" s="5" t="s">
        <v>335</v>
      </c>
      <c r="D3" s="6" t="s">
        <v>168</v>
      </c>
      <c r="E3" s="3">
        <v>2005</v>
      </c>
      <c r="F3" s="4">
        <v>40.1</v>
      </c>
      <c r="G3" s="3" t="s">
        <v>21</v>
      </c>
      <c r="H3" s="4">
        <v>218.5</v>
      </c>
      <c r="I3" s="7">
        <f aca="true" t="shared" si="0" ref="I3:I16">SUM(E3:H3)</f>
        <v>2263.6</v>
      </c>
      <c r="J3" s="57">
        <f>SUM(I3:I16)</f>
        <v>5267.540000000001</v>
      </c>
      <c r="K3" s="3">
        <v>242</v>
      </c>
      <c r="L3" s="57">
        <f>SUM(K3:K16)</f>
        <v>593.76</v>
      </c>
      <c r="M3" s="7">
        <f>SUM(I3,K3)</f>
        <v>2505.6</v>
      </c>
      <c r="N3" s="57">
        <f>SUM(M3:M16)</f>
        <v>5861.3</v>
      </c>
      <c r="O3" s="27" t="s">
        <v>324</v>
      </c>
      <c r="P3" s="34" t="s">
        <v>384</v>
      </c>
      <c r="Q3" s="17"/>
      <c r="R3" s="17"/>
      <c r="S3" s="17"/>
      <c r="T3" s="17"/>
      <c r="U3" s="17"/>
      <c r="V3" s="17"/>
      <c r="W3" s="17"/>
      <c r="X3" s="17"/>
    </row>
    <row r="4" spans="1:24" s="19" customFormat="1" ht="24" customHeight="1">
      <c r="A4" s="54"/>
      <c r="B4" s="54"/>
      <c r="C4" s="5" t="s">
        <v>9</v>
      </c>
      <c r="D4" s="6" t="s">
        <v>169</v>
      </c>
      <c r="E4" s="3">
        <v>86.3</v>
      </c>
      <c r="F4" s="4">
        <v>2.7</v>
      </c>
      <c r="G4" s="3">
        <v>3.4</v>
      </c>
      <c r="H4" s="3">
        <v>30</v>
      </c>
      <c r="I4" s="7">
        <f t="shared" si="0"/>
        <v>122.4</v>
      </c>
      <c r="J4" s="58"/>
      <c r="K4" s="3">
        <v>23.59</v>
      </c>
      <c r="L4" s="58"/>
      <c r="M4" s="7">
        <f aca="true" t="shared" si="1" ref="M4:M64">SUM(I4,K4)</f>
        <v>145.99</v>
      </c>
      <c r="N4" s="58"/>
      <c r="O4" s="27" t="s">
        <v>324</v>
      </c>
      <c r="P4" s="35" t="s">
        <v>385</v>
      </c>
      <c r="Q4" s="17"/>
      <c r="R4" s="17"/>
      <c r="S4" s="17"/>
      <c r="T4" s="17"/>
      <c r="U4" s="17"/>
      <c r="V4" s="17"/>
      <c r="W4" s="17"/>
      <c r="X4" s="17"/>
    </row>
    <row r="5" spans="1:24" s="19" customFormat="1" ht="24" customHeight="1">
      <c r="A5" s="54"/>
      <c r="B5" s="54"/>
      <c r="C5" s="5" t="s">
        <v>8</v>
      </c>
      <c r="D5" s="6" t="s">
        <v>170</v>
      </c>
      <c r="E5" s="3">
        <v>145</v>
      </c>
      <c r="F5" s="4" t="s">
        <v>21</v>
      </c>
      <c r="G5" s="3">
        <v>13.5</v>
      </c>
      <c r="H5" s="3">
        <v>20</v>
      </c>
      <c r="I5" s="7">
        <f t="shared" si="0"/>
        <v>178.5</v>
      </c>
      <c r="J5" s="58"/>
      <c r="K5" s="3">
        <v>20</v>
      </c>
      <c r="L5" s="58"/>
      <c r="M5" s="7">
        <f t="shared" si="1"/>
        <v>198.5</v>
      </c>
      <c r="N5" s="58"/>
      <c r="O5" s="27" t="s">
        <v>324</v>
      </c>
      <c r="P5" s="35" t="s">
        <v>386</v>
      </c>
      <c r="Q5" s="17"/>
      <c r="R5" s="17"/>
      <c r="S5" s="17"/>
      <c r="T5" s="17"/>
      <c r="U5" s="17"/>
      <c r="V5" s="17"/>
      <c r="W5" s="17"/>
      <c r="X5" s="17"/>
    </row>
    <row r="6" spans="1:24" s="19" customFormat="1" ht="24" customHeight="1">
      <c r="A6" s="54"/>
      <c r="B6" s="54"/>
      <c r="C6" s="5" t="s">
        <v>16</v>
      </c>
      <c r="D6" s="6" t="s">
        <v>171</v>
      </c>
      <c r="E6" s="3">
        <v>90</v>
      </c>
      <c r="F6" s="4" t="s">
        <v>21</v>
      </c>
      <c r="G6" s="3">
        <v>95</v>
      </c>
      <c r="H6" s="4">
        <v>21</v>
      </c>
      <c r="I6" s="7">
        <f t="shared" si="0"/>
        <v>206</v>
      </c>
      <c r="J6" s="58"/>
      <c r="K6" s="3">
        <v>30</v>
      </c>
      <c r="L6" s="58"/>
      <c r="M6" s="7">
        <f t="shared" si="1"/>
        <v>236</v>
      </c>
      <c r="N6" s="58"/>
      <c r="O6" s="27" t="s">
        <v>324</v>
      </c>
      <c r="P6" s="35" t="s">
        <v>387</v>
      </c>
      <c r="Q6" s="17"/>
      <c r="R6" s="17"/>
      <c r="S6" s="17"/>
      <c r="T6" s="17"/>
      <c r="U6" s="17"/>
      <c r="V6" s="17"/>
      <c r="W6" s="17"/>
      <c r="X6" s="17"/>
    </row>
    <row r="7" spans="1:24" s="19" customFormat="1" ht="30" customHeight="1">
      <c r="A7" s="54"/>
      <c r="B7" s="54"/>
      <c r="C7" s="5" t="s">
        <v>12</v>
      </c>
      <c r="D7" s="6" t="s">
        <v>172</v>
      </c>
      <c r="E7" s="3">
        <v>112.76</v>
      </c>
      <c r="F7" s="4" t="s">
        <v>21</v>
      </c>
      <c r="G7" s="4" t="s">
        <v>21</v>
      </c>
      <c r="H7" s="4">
        <v>66.2</v>
      </c>
      <c r="I7" s="7">
        <f t="shared" si="0"/>
        <v>178.96</v>
      </c>
      <c r="J7" s="58"/>
      <c r="K7" s="3">
        <v>35.67</v>
      </c>
      <c r="L7" s="58"/>
      <c r="M7" s="7">
        <f t="shared" si="1"/>
        <v>214.63</v>
      </c>
      <c r="N7" s="58"/>
      <c r="O7" s="27" t="s">
        <v>324</v>
      </c>
      <c r="P7" s="35" t="s">
        <v>386</v>
      </c>
      <c r="Q7" s="17"/>
      <c r="R7" s="17"/>
      <c r="S7" s="17"/>
      <c r="T7" s="17"/>
      <c r="U7" s="17"/>
      <c r="V7" s="17"/>
      <c r="W7" s="17"/>
      <c r="X7" s="17"/>
    </row>
    <row r="8" spans="1:24" s="19" customFormat="1" ht="24" customHeight="1">
      <c r="A8" s="54"/>
      <c r="B8" s="54"/>
      <c r="C8" s="5" t="s">
        <v>14</v>
      </c>
      <c r="D8" s="6" t="s">
        <v>173</v>
      </c>
      <c r="E8" s="3">
        <v>80</v>
      </c>
      <c r="F8" s="4" t="s">
        <v>21</v>
      </c>
      <c r="G8" s="4" t="s">
        <v>21</v>
      </c>
      <c r="H8" s="4">
        <v>61</v>
      </c>
      <c r="I8" s="7">
        <f t="shared" si="0"/>
        <v>141</v>
      </c>
      <c r="J8" s="58"/>
      <c r="K8" s="3">
        <v>24</v>
      </c>
      <c r="L8" s="58"/>
      <c r="M8" s="7">
        <f t="shared" si="1"/>
        <v>165</v>
      </c>
      <c r="N8" s="58"/>
      <c r="O8" s="27" t="s">
        <v>324</v>
      </c>
      <c r="P8" s="35" t="s">
        <v>385</v>
      </c>
      <c r="Q8" s="17"/>
      <c r="R8" s="17"/>
      <c r="S8" s="17"/>
      <c r="T8" s="17"/>
      <c r="U8" s="17"/>
      <c r="V8" s="17"/>
      <c r="W8" s="17"/>
      <c r="X8" s="17"/>
    </row>
    <row r="9" spans="1:24" s="19" customFormat="1" ht="24" customHeight="1">
      <c r="A9" s="54"/>
      <c r="B9" s="54"/>
      <c r="C9" s="5" t="s">
        <v>13</v>
      </c>
      <c r="D9" s="6" t="s">
        <v>175</v>
      </c>
      <c r="E9" s="3">
        <v>88.7</v>
      </c>
      <c r="F9" s="4" t="s">
        <v>21</v>
      </c>
      <c r="G9" s="3" t="s">
        <v>21</v>
      </c>
      <c r="H9" s="4">
        <v>18</v>
      </c>
      <c r="I9" s="7">
        <f t="shared" si="0"/>
        <v>106.7</v>
      </c>
      <c r="J9" s="58"/>
      <c r="K9" s="3">
        <v>15</v>
      </c>
      <c r="L9" s="58"/>
      <c r="M9" s="7">
        <f t="shared" si="1"/>
        <v>121.7</v>
      </c>
      <c r="N9" s="58"/>
      <c r="O9" s="27" t="s">
        <v>324</v>
      </c>
      <c r="P9" s="35" t="s">
        <v>385</v>
      </c>
      <c r="Q9" s="17"/>
      <c r="R9" s="17"/>
      <c r="S9" s="17"/>
      <c r="T9" s="17"/>
      <c r="U9" s="17"/>
      <c r="V9" s="17"/>
      <c r="W9" s="17"/>
      <c r="X9" s="17"/>
    </row>
    <row r="10" spans="1:24" s="19" customFormat="1" ht="30" customHeight="1">
      <c r="A10" s="54"/>
      <c r="B10" s="54"/>
      <c r="C10" s="5" t="s">
        <v>11</v>
      </c>
      <c r="D10" s="6" t="s">
        <v>177</v>
      </c>
      <c r="E10" s="3">
        <v>150</v>
      </c>
      <c r="F10" s="3" t="s">
        <v>21</v>
      </c>
      <c r="G10" s="4">
        <v>70</v>
      </c>
      <c r="H10" s="4">
        <v>40</v>
      </c>
      <c r="I10" s="7">
        <f t="shared" si="0"/>
        <v>260</v>
      </c>
      <c r="J10" s="58"/>
      <c r="K10" s="3">
        <v>22</v>
      </c>
      <c r="L10" s="58"/>
      <c r="M10" s="7">
        <f t="shared" si="1"/>
        <v>282</v>
      </c>
      <c r="N10" s="58"/>
      <c r="O10" s="27" t="s">
        <v>324</v>
      </c>
      <c r="P10" s="35" t="s">
        <v>385</v>
      </c>
      <c r="Q10" s="17"/>
      <c r="R10" s="17"/>
      <c r="S10" s="17"/>
      <c r="T10" s="17"/>
      <c r="U10" s="17"/>
      <c r="V10" s="17"/>
      <c r="W10" s="17"/>
      <c r="X10" s="17"/>
    </row>
    <row r="11" spans="1:24" s="19" customFormat="1" ht="30" customHeight="1">
      <c r="A11" s="54"/>
      <c r="B11" s="54"/>
      <c r="C11" s="5" t="s">
        <v>15</v>
      </c>
      <c r="D11" s="6" t="s">
        <v>24</v>
      </c>
      <c r="E11" s="3">
        <v>59.06</v>
      </c>
      <c r="F11" s="3" t="s">
        <v>21</v>
      </c>
      <c r="G11" s="4" t="s">
        <v>21</v>
      </c>
      <c r="H11" s="4" t="s">
        <v>21</v>
      </c>
      <c r="I11" s="7">
        <f t="shared" si="0"/>
        <v>59.06</v>
      </c>
      <c r="J11" s="58"/>
      <c r="K11" s="3">
        <v>36</v>
      </c>
      <c r="L11" s="58"/>
      <c r="M11" s="7">
        <f t="shared" si="1"/>
        <v>95.06</v>
      </c>
      <c r="N11" s="58"/>
      <c r="O11" s="27" t="s">
        <v>324</v>
      </c>
      <c r="P11" s="35" t="s">
        <v>385</v>
      </c>
      <c r="Q11" s="17"/>
      <c r="R11" s="17"/>
      <c r="S11" s="17"/>
      <c r="T11" s="17"/>
      <c r="U11" s="17"/>
      <c r="V11" s="17"/>
      <c r="W11" s="17"/>
      <c r="X11" s="17"/>
    </row>
    <row r="12" spans="1:24" s="19" customFormat="1" ht="30" customHeight="1">
      <c r="A12" s="54"/>
      <c r="B12" s="54"/>
      <c r="C12" s="5" t="s">
        <v>10</v>
      </c>
      <c r="D12" s="6" t="s">
        <v>179</v>
      </c>
      <c r="E12" s="3">
        <v>180</v>
      </c>
      <c r="F12" s="4" t="s">
        <v>21</v>
      </c>
      <c r="G12" s="4">
        <v>112</v>
      </c>
      <c r="H12" s="4">
        <v>66.2</v>
      </c>
      <c r="I12" s="7">
        <f t="shared" si="0"/>
        <v>358.2</v>
      </c>
      <c r="J12" s="58"/>
      <c r="K12" s="3">
        <v>22</v>
      </c>
      <c r="L12" s="58"/>
      <c r="M12" s="7">
        <f t="shared" si="1"/>
        <v>380.2</v>
      </c>
      <c r="N12" s="58"/>
      <c r="O12" s="27" t="s">
        <v>324</v>
      </c>
      <c r="P12" s="35" t="s">
        <v>386</v>
      </c>
      <c r="Q12" s="17"/>
      <c r="R12" s="17"/>
      <c r="S12" s="17"/>
      <c r="T12" s="17"/>
      <c r="U12" s="17"/>
      <c r="V12" s="17"/>
      <c r="W12" s="17"/>
      <c r="X12" s="17"/>
    </row>
    <row r="13" spans="1:24" s="19" customFormat="1" ht="30" customHeight="1">
      <c r="A13" s="54"/>
      <c r="B13" s="54"/>
      <c r="C13" s="5" t="s">
        <v>27</v>
      </c>
      <c r="D13" s="6" t="s">
        <v>182</v>
      </c>
      <c r="E13" s="3">
        <v>250</v>
      </c>
      <c r="F13" s="4" t="s">
        <v>21</v>
      </c>
      <c r="G13" s="3">
        <v>160</v>
      </c>
      <c r="H13" s="4">
        <v>64</v>
      </c>
      <c r="I13" s="7">
        <f t="shared" si="0"/>
        <v>474</v>
      </c>
      <c r="J13" s="58"/>
      <c r="K13" s="3">
        <v>20</v>
      </c>
      <c r="L13" s="58"/>
      <c r="M13" s="7">
        <f>SUM(I13,K13)</f>
        <v>494</v>
      </c>
      <c r="N13" s="58"/>
      <c r="O13" s="27" t="s">
        <v>324</v>
      </c>
      <c r="P13" s="35" t="s">
        <v>387</v>
      </c>
      <c r="Q13" s="17"/>
      <c r="R13" s="17"/>
      <c r="S13" s="17"/>
      <c r="T13" s="17"/>
      <c r="U13" s="17"/>
      <c r="V13" s="17"/>
      <c r="W13" s="17"/>
      <c r="X13" s="17"/>
    </row>
    <row r="14" spans="1:24" s="19" customFormat="1" ht="30" customHeight="1">
      <c r="A14" s="54"/>
      <c r="B14" s="54"/>
      <c r="C14" s="5" t="s">
        <v>341</v>
      </c>
      <c r="D14" s="6" t="s">
        <v>183</v>
      </c>
      <c r="E14" s="3">
        <v>357.72</v>
      </c>
      <c r="F14" s="4">
        <v>13.32</v>
      </c>
      <c r="G14" s="3">
        <v>119.81</v>
      </c>
      <c r="H14" s="4">
        <v>32.5</v>
      </c>
      <c r="I14" s="7">
        <f t="shared" si="0"/>
        <v>523.35</v>
      </c>
      <c r="J14" s="58"/>
      <c r="K14" s="3">
        <v>38.18</v>
      </c>
      <c r="L14" s="58"/>
      <c r="M14" s="7">
        <f>SUM(I14,K14)</f>
        <v>561.53</v>
      </c>
      <c r="N14" s="58"/>
      <c r="O14" s="27" t="s">
        <v>324</v>
      </c>
      <c r="P14" s="35" t="s">
        <v>396</v>
      </c>
      <c r="Q14" s="17"/>
      <c r="R14" s="17"/>
      <c r="S14" s="17"/>
      <c r="T14" s="17"/>
      <c r="U14" s="17"/>
      <c r="V14" s="17"/>
      <c r="W14" s="17"/>
      <c r="X14" s="17"/>
    </row>
    <row r="15" spans="1:24" s="19" customFormat="1" ht="24" customHeight="1">
      <c r="A15" s="54"/>
      <c r="B15" s="54"/>
      <c r="C15" s="5" t="s">
        <v>432</v>
      </c>
      <c r="D15" s="6" t="s">
        <v>433</v>
      </c>
      <c r="E15" s="3">
        <v>90</v>
      </c>
      <c r="F15" s="4" t="s">
        <v>21</v>
      </c>
      <c r="G15" s="3">
        <v>29</v>
      </c>
      <c r="H15" s="4">
        <v>20</v>
      </c>
      <c r="I15" s="7">
        <f t="shared" si="0"/>
        <v>139</v>
      </c>
      <c r="J15" s="58"/>
      <c r="K15" s="3">
        <v>12</v>
      </c>
      <c r="L15" s="58"/>
      <c r="M15" s="7">
        <f t="shared" si="1"/>
        <v>151</v>
      </c>
      <c r="N15" s="58"/>
      <c r="O15" s="27" t="s">
        <v>324</v>
      </c>
      <c r="P15" s="35" t="s">
        <v>385</v>
      </c>
      <c r="Q15" s="17"/>
      <c r="R15" s="17"/>
      <c r="S15" s="17"/>
      <c r="T15" s="17"/>
      <c r="U15" s="17"/>
      <c r="V15" s="17"/>
      <c r="W15" s="17"/>
      <c r="X15" s="17"/>
    </row>
    <row r="16" spans="1:24" s="19" customFormat="1" ht="30" customHeight="1">
      <c r="A16" s="55"/>
      <c r="B16" s="55"/>
      <c r="C16" s="5" t="s">
        <v>23</v>
      </c>
      <c r="D16" s="6" t="s">
        <v>180</v>
      </c>
      <c r="E16" s="3">
        <v>169.77</v>
      </c>
      <c r="F16" s="4" t="s">
        <v>21</v>
      </c>
      <c r="G16" s="4" t="s">
        <v>21</v>
      </c>
      <c r="H16" s="4">
        <v>87</v>
      </c>
      <c r="I16" s="7">
        <f t="shared" si="0"/>
        <v>256.77</v>
      </c>
      <c r="J16" s="59"/>
      <c r="K16" s="3">
        <v>53.32</v>
      </c>
      <c r="L16" s="59"/>
      <c r="M16" s="7">
        <f t="shared" si="1"/>
        <v>310.09</v>
      </c>
      <c r="N16" s="59"/>
      <c r="O16" s="27" t="s">
        <v>324</v>
      </c>
      <c r="P16" s="35" t="s">
        <v>387</v>
      </c>
      <c r="Q16" s="17"/>
      <c r="R16" s="17"/>
      <c r="S16" s="17"/>
      <c r="T16" s="17"/>
      <c r="U16" s="17"/>
      <c r="V16" s="17"/>
      <c r="W16" s="17"/>
      <c r="X16" s="17"/>
    </row>
    <row r="17" spans="1:24" s="19" customFormat="1" ht="50.25" customHeight="1">
      <c r="A17" s="25">
        <v>2</v>
      </c>
      <c r="B17" s="25" t="s">
        <v>336</v>
      </c>
      <c r="C17" s="5" t="s">
        <v>337</v>
      </c>
      <c r="D17" s="6" t="s">
        <v>17</v>
      </c>
      <c r="E17" s="3">
        <v>1066</v>
      </c>
      <c r="F17" s="3">
        <v>34</v>
      </c>
      <c r="G17" s="4" t="s">
        <v>21</v>
      </c>
      <c r="H17" s="4" t="s">
        <v>21</v>
      </c>
      <c r="I17" s="7">
        <f aca="true" t="shared" si="2" ref="I17:I34">SUM(E17:H17)</f>
        <v>1100</v>
      </c>
      <c r="J17" s="28">
        <v>1100</v>
      </c>
      <c r="K17" s="3">
        <v>100</v>
      </c>
      <c r="L17" s="28">
        <v>100</v>
      </c>
      <c r="M17" s="7">
        <f t="shared" si="1"/>
        <v>1200</v>
      </c>
      <c r="N17" s="29">
        <f>+SUM(M17)</f>
        <v>1200</v>
      </c>
      <c r="O17" s="27" t="s">
        <v>324</v>
      </c>
      <c r="P17" s="35" t="s">
        <v>389</v>
      </c>
      <c r="Q17" s="17"/>
      <c r="R17" s="17"/>
      <c r="S17" s="17"/>
      <c r="T17" s="17"/>
      <c r="U17" s="17"/>
      <c r="V17" s="17"/>
      <c r="W17" s="17"/>
      <c r="X17" s="17"/>
    </row>
    <row r="18" spans="1:24" s="19" customFormat="1" ht="80.25" customHeight="1">
      <c r="A18" s="56">
        <v>3</v>
      </c>
      <c r="B18" s="56" t="s">
        <v>339</v>
      </c>
      <c r="C18" s="5" t="s">
        <v>338</v>
      </c>
      <c r="D18" s="6" t="s">
        <v>181</v>
      </c>
      <c r="E18" s="3">
        <v>837.03</v>
      </c>
      <c r="F18" s="4" t="s">
        <v>21</v>
      </c>
      <c r="G18" s="3">
        <v>397.33</v>
      </c>
      <c r="H18" s="4" t="s">
        <v>21</v>
      </c>
      <c r="I18" s="7">
        <f t="shared" si="2"/>
        <v>1234.36</v>
      </c>
      <c r="J18" s="60">
        <f>SUM(I18:I22)</f>
        <v>1261.7599999999995</v>
      </c>
      <c r="K18" s="3">
        <v>279.46</v>
      </c>
      <c r="L18" s="60">
        <f>SUM(K18:K22)</f>
        <v>279.46</v>
      </c>
      <c r="M18" s="7">
        <f t="shared" si="1"/>
        <v>1513.82</v>
      </c>
      <c r="N18" s="60">
        <f>SUM(M18:M22)</f>
        <v>1541.2199999999996</v>
      </c>
      <c r="O18" s="27" t="s">
        <v>324</v>
      </c>
      <c r="P18" s="35" t="s">
        <v>390</v>
      </c>
      <c r="Q18" s="17"/>
      <c r="R18" s="17"/>
      <c r="S18" s="17"/>
      <c r="T18" s="17"/>
      <c r="U18" s="17"/>
      <c r="V18" s="17"/>
      <c r="W18" s="17"/>
      <c r="X18" s="17"/>
    </row>
    <row r="19" spans="1:24" s="19" customFormat="1" ht="30" customHeight="1">
      <c r="A19" s="56"/>
      <c r="B19" s="56"/>
      <c r="C19" s="8" t="s">
        <v>339</v>
      </c>
      <c r="D19" s="8" t="s">
        <v>382</v>
      </c>
      <c r="E19" s="9">
        <v>6.85</v>
      </c>
      <c r="F19" s="4" t="s">
        <v>21</v>
      </c>
      <c r="G19" s="4" t="s">
        <v>21</v>
      </c>
      <c r="H19" s="10" t="s">
        <v>21</v>
      </c>
      <c r="I19" s="11">
        <f t="shared" si="2"/>
        <v>6.85</v>
      </c>
      <c r="J19" s="60"/>
      <c r="K19" s="10" t="s">
        <v>21</v>
      </c>
      <c r="L19" s="60"/>
      <c r="M19" s="7">
        <f t="shared" si="1"/>
        <v>6.85</v>
      </c>
      <c r="N19" s="60"/>
      <c r="O19" s="27" t="s">
        <v>326</v>
      </c>
      <c r="P19" s="35" t="s">
        <v>391</v>
      </c>
      <c r="Q19" s="17"/>
      <c r="R19" s="17"/>
      <c r="S19" s="17"/>
      <c r="T19" s="17"/>
      <c r="U19" s="17"/>
      <c r="V19" s="17"/>
      <c r="W19" s="17"/>
      <c r="X19" s="17"/>
    </row>
    <row r="20" spans="1:24" s="19" customFormat="1" ht="30" customHeight="1">
      <c r="A20" s="56"/>
      <c r="B20" s="56"/>
      <c r="C20" s="8" t="s">
        <v>339</v>
      </c>
      <c r="D20" s="8" t="s">
        <v>383</v>
      </c>
      <c r="E20" s="9">
        <v>6.85</v>
      </c>
      <c r="F20" s="4" t="s">
        <v>21</v>
      </c>
      <c r="G20" s="4" t="s">
        <v>21</v>
      </c>
      <c r="H20" s="10" t="s">
        <v>21</v>
      </c>
      <c r="I20" s="11">
        <f t="shared" si="2"/>
        <v>6.85</v>
      </c>
      <c r="J20" s="60"/>
      <c r="K20" s="10" t="s">
        <v>21</v>
      </c>
      <c r="L20" s="60"/>
      <c r="M20" s="7">
        <f t="shared" si="1"/>
        <v>6.85</v>
      </c>
      <c r="N20" s="60"/>
      <c r="O20" s="27" t="s">
        <v>326</v>
      </c>
      <c r="P20" s="35" t="s">
        <v>391</v>
      </c>
      <c r="Q20" s="17"/>
      <c r="R20" s="17"/>
      <c r="S20" s="17"/>
      <c r="T20" s="17"/>
      <c r="U20" s="17"/>
      <c r="V20" s="17"/>
      <c r="W20" s="17"/>
      <c r="X20" s="17"/>
    </row>
    <row r="21" spans="1:24" s="19" customFormat="1" ht="30" customHeight="1">
      <c r="A21" s="56"/>
      <c r="B21" s="56"/>
      <c r="C21" s="8" t="s">
        <v>339</v>
      </c>
      <c r="D21" s="8" t="s">
        <v>26</v>
      </c>
      <c r="E21" s="9">
        <v>6.85</v>
      </c>
      <c r="F21" s="4" t="s">
        <v>21</v>
      </c>
      <c r="G21" s="4" t="s">
        <v>21</v>
      </c>
      <c r="H21" s="10" t="s">
        <v>21</v>
      </c>
      <c r="I21" s="11">
        <f t="shared" si="2"/>
        <v>6.85</v>
      </c>
      <c r="J21" s="60"/>
      <c r="K21" s="10" t="s">
        <v>21</v>
      </c>
      <c r="L21" s="60"/>
      <c r="M21" s="7">
        <f t="shared" si="1"/>
        <v>6.85</v>
      </c>
      <c r="N21" s="60"/>
      <c r="O21" s="27" t="s">
        <v>326</v>
      </c>
      <c r="P21" s="35" t="s">
        <v>391</v>
      </c>
      <c r="Q21" s="17"/>
      <c r="R21" s="17"/>
      <c r="S21" s="17"/>
      <c r="T21" s="17"/>
      <c r="U21" s="17"/>
      <c r="V21" s="17"/>
      <c r="W21" s="17"/>
      <c r="X21" s="17"/>
    </row>
    <row r="22" spans="1:24" s="19" customFormat="1" ht="30" customHeight="1">
      <c r="A22" s="56"/>
      <c r="B22" s="56"/>
      <c r="C22" s="8" t="s">
        <v>339</v>
      </c>
      <c r="D22" s="8" t="s">
        <v>25</v>
      </c>
      <c r="E22" s="9">
        <v>6.85</v>
      </c>
      <c r="F22" s="4" t="s">
        <v>21</v>
      </c>
      <c r="G22" s="4" t="s">
        <v>21</v>
      </c>
      <c r="H22" s="10" t="s">
        <v>21</v>
      </c>
      <c r="I22" s="11">
        <f t="shared" si="2"/>
        <v>6.85</v>
      </c>
      <c r="J22" s="60"/>
      <c r="K22" s="10" t="s">
        <v>21</v>
      </c>
      <c r="L22" s="60"/>
      <c r="M22" s="7">
        <f t="shared" si="1"/>
        <v>6.85</v>
      </c>
      <c r="N22" s="60"/>
      <c r="O22" s="27" t="s">
        <v>326</v>
      </c>
      <c r="P22" s="35" t="s">
        <v>391</v>
      </c>
      <c r="Q22" s="17"/>
      <c r="R22" s="17"/>
      <c r="S22" s="17"/>
      <c r="T22" s="17"/>
      <c r="U22" s="17"/>
      <c r="V22" s="17"/>
      <c r="W22" s="17"/>
      <c r="X22" s="17"/>
    </row>
    <row r="23" spans="1:24" s="19" customFormat="1" ht="84.75" customHeight="1">
      <c r="A23" s="53">
        <v>4</v>
      </c>
      <c r="B23" s="53" t="s">
        <v>331</v>
      </c>
      <c r="C23" s="5" t="s">
        <v>20</v>
      </c>
      <c r="D23" s="5" t="s">
        <v>443</v>
      </c>
      <c r="E23" s="3">
        <v>4250</v>
      </c>
      <c r="F23" s="4" t="s">
        <v>21</v>
      </c>
      <c r="G23" s="3">
        <v>6950</v>
      </c>
      <c r="H23" s="4" t="s">
        <v>21</v>
      </c>
      <c r="I23" s="7">
        <f>SUM(E23:H23)</f>
        <v>11200</v>
      </c>
      <c r="J23" s="57">
        <f>SUM(I23:I24)</f>
        <v>11803</v>
      </c>
      <c r="K23" s="3">
        <v>110</v>
      </c>
      <c r="L23" s="57">
        <f>SUM(K23:K24)</f>
        <v>136</v>
      </c>
      <c r="M23" s="7">
        <f t="shared" si="1"/>
        <v>11310</v>
      </c>
      <c r="N23" s="57">
        <f>SUM(M23:M24)</f>
        <v>11939</v>
      </c>
      <c r="O23" s="27" t="s">
        <v>324</v>
      </c>
      <c r="P23" s="35" t="s">
        <v>393</v>
      </c>
      <c r="Q23" s="17"/>
      <c r="R23" s="17"/>
      <c r="S23" s="17"/>
      <c r="T23" s="17"/>
      <c r="U23" s="17"/>
      <c r="V23" s="17"/>
      <c r="W23" s="17"/>
      <c r="X23" s="17"/>
    </row>
    <row r="24" spans="1:24" s="19" customFormat="1" ht="30" customHeight="1">
      <c r="A24" s="55"/>
      <c r="B24" s="55"/>
      <c r="C24" s="8" t="s">
        <v>439</v>
      </c>
      <c r="D24" s="8" t="s">
        <v>444</v>
      </c>
      <c r="E24" s="9">
        <v>603</v>
      </c>
      <c r="F24" s="4" t="s">
        <v>21</v>
      </c>
      <c r="G24" s="4" t="s">
        <v>21</v>
      </c>
      <c r="H24" s="10">
        <v>0</v>
      </c>
      <c r="I24" s="7">
        <f>SUM(E24:H24)</f>
        <v>603</v>
      </c>
      <c r="J24" s="59"/>
      <c r="K24" s="30">
        <v>26</v>
      </c>
      <c r="L24" s="59"/>
      <c r="M24" s="7">
        <f>SUM(I24,K24)</f>
        <v>629</v>
      </c>
      <c r="N24" s="59"/>
      <c r="O24" s="27" t="s">
        <v>324</v>
      </c>
      <c r="P24" s="35" t="s">
        <v>440</v>
      </c>
      <c r="Q24" s="17"/>
      <c r="R24" s="17"/>
      <c r="S24" s="17"/>
      <c r="T24" s="17"/>
      <c r="U24" s="17"/>
      <c r="V24" s="17"/>
      <c r="W24" s="17"/>
      <c r="X24" s="17"/>
    </row>
    <row r="25" spans="1:24" s="19" customFormat="1" ht="57" customHeight="1">
      <c r="A25" s="48">
        <v>5</v>
      </c>
      <c r="B25" s="48" t="s">
        <v>415</v>
      </c>
      <c r="C25" s="5" t="s">
        <v>415</v>
      </c>
      <c r="D25" s="6" t="s">
        <v>445</v>
      </c>
      <c r="E25" s="3">
        <v>869.5</v>
      </c>
      <c r="F25" s="4">
        <v>17</v>
      </c>
      <c r="G25" s="4">
        <v>111.5</v>
      </c>
      <c r="H25" s="4">
        <v>30</v>
      </c>
      <c r="I25" s="7">
        <f>SUM(E25:H25)</f>
        <v>1028</v>
      </c>
      <c r="J25" s="49">
        <f>+I25</f>
        <v>1028</v>
      </c>
      <c r="K25" s="3">
        <v>279</v>
      </c>
      <c r="L25" s="49">
        <f>+K25</f>
        <v>279</v>
      </c>
      <c r="M25" s="7">
        <f>SUM(I25,K25)</f>
        <v>1307</v>
      </c>
      <c r="N25" s="49">
        <f>+M25</f>
        <v>1307</v>
      </c>
      <c r="O25" s="27" t="s">
        <v>324</v>
      </c>
      <c r="P25" s="35" t="s">
        <v>442</v>
      </c>
      <c r="Q25" s="17"/>
      <c r="R25" s="17"/>
      <c r="S25" s="17"/>
      <c r="T25" s="17"/>
      <c r="U25" s="17"/>
      <c r="V25" s="17"/>
      <c r="W25" s="17"/>
      <c r="X25" s="17"/>
    </row>
    <row r="26" spans="1:24" s="19" customFormat="1" ht="30" customHeight="1">
      <c r="A26" s="48">
        <v>6</v>
      </c>
      <c r="B26" s="48" t="s">
        <v>441</v>
      </c>
      <c r="C26" s="5" t="s">
        <v>340</v>
      </c>
      <c r="D26" s="6" t="s">
        <v>446</v>
      </c>
      <c r="E26" s="3">
        <v>576</v>
      </c>
      <c r="F26" s="4" t="s">
        <v>21</v>
      </c>
      <c r="G26" s="4" t="s">
        <v>21</v>
      </c>
      <c r="H26" s="4">
        <v>54</v>
      </c>
      <c r="I26" s="7">
        <f>SUM(E26:H26)</f>
        <v>630</v>
      </c>
      <c r="J26" s="49">
        <f>+I26</f>
        <v>630</v>
      </c>
      <c r="K26" s="3">
        <v>92.5</v>
      </c>
      <c r="L26" s="49">
        <f>+K26</f>
        <v>92.5</v>
      </c>
      <c r="M26" s="7">
        <f>SUM(I26,K26)</f>
        <v>722.5</v>
      </c>
      <c r="N26" s="49">
        <f>+M26</f>
        <v>722.5</v>
      </c>
      <c r="O26" s="27" t="s">
        <v>324</v>
      </c>
      <c r="P26" s="35" t="s">
        <v>392</v>
      </c>
      <c r="Q26" s="17"/>
      <c r="R26" s="17"/>
      <c r="S26" s="17"/>
      <c r="T26" s="17"/>
      <c r="U26" s="17"/>
      <c r="V26" s="17"/>
      <c r="W26" s="17"/>
      <c r="X26" s="17"/>
    </row>
    <row r="27" spans="1:24" s="19" customFormat="1" ht="87.75" customHeight="1">
      <c r="A27" s="25">
        <v>7</v>
      </c>
      <c r="B27" s="25" t="s">
        <v>430</v>
      </c>
      <c r="C27" s="8" t="s">
        <v>430</v>
      </c>
      <c r="D27" s="8" t="s">
        <v>428</v>
      </c>
      <c r="E27" s="9">
        <v>1094</v>
      </c>
      <c r="F27" s="31">
        <v>87</v>
      </c>
      <c r="G27" s="9">
        <v>5859</v>
      </c>
      <c r="H27" s="10">
        <v>480</v>
      </c>
      <c r="I27" s="11">
        <f>SUM(E27:H27)</f>
        <v>7520</v>
      </c>
      <c r="J27" s="32">
        <f>SUM(I27)</f>
        <v>7520</v>
      </c>
      <c r="K27" s="30">
        <v>20</v>
      </c>
      <c r="L27" s="32">
        <f>SUM(K27)</f>
        <v>20</v>
      </c>
      <c r="M27" s="7">
        <f>SUM(I27,K27)</f>
        <v>7540</v>
      </c>
      <c r="N27" s="32">
        <f>SUM(M27)</f>
        <v>7540</v>
      </c>
      <c r="O27" s="27" t="s">
        <v>324</v>
      </c>
      <c r="P27" s="35" t="s">
        <v>394</v>
      </c>
      <c r="Q27" s="17"/>
      <c r="R27" s="17"/>
      <c r="S27" s="17"/>
      <c r="T27" s="17"/>
      <c r="U27" s="17"/>
      <c r="V27" s="17"/>
      <c r="W27" s="17"/>
      <c r="X27" s="17"/>
    </row>
    <row r="28" spans="1:16" ht="74.25" customHeight="1">
      <c r="A28" s="53">
        <v>8</v>
      </c>
      <c r="B28" s="53" t="s">
        <v>438</v>
      </c>
      <c r="C28" s="5" t="s">
        <v>431</v>
      </c>
      <c r="D28" s="6" t="s">
        <v>447</v>
      </c>
      <c r="E28" s="3">
        <v>2000</v>
      </c>
      <c r="F28" s="4" t="s">
        <v>21</v>
      </c>
      <c r="G28" s="3">
        <v>12.2</v>
      </c>
      <c r="H28" s="4">
        <v>227</v>
      </c>
      <c r="I28" s="11">
        <f>SUM(E28:H28)</f>
        <v>2239.2</v>
      </c>
      <c r="J28" s="57">
        <f>SUM(I28:I30)</f>
        <v>5191.2</v>
      </c>
      <c r="K28" s="3">
        <v>250.3</v>
      </c>
      <c r="L28" s="57">
        <f>SUM(K28:K30)</f>
        <v>385.81</v>
      </c>
      <c r="M28" s="7">
        <f t="shared" si="1"/>
        <v>2489.5</v>
      </c>
      <c r="N28" s="57">
        <f>SUM(M28:M30)</f>
        <v>5577.01</v>
      </c>
      <c r="O28" s="27" t="s">
        <v>324</v>
      </c>
      <c r="P28" s="35" t="s">
        <v>395</v>
      </c>
    </row>
    <row r="29" spans="1:16" ht="41.25" customHeight="1">
      <c r="A29" s="54"/>
      <c r="B29" s="54"/>
      <c r="C29" s="5" t="s">
        <v>437</v>
      </c>
      <c r="D29" s="6" t="s">
        <v>209</v>
      </c>
      <c r="E29" s="3">
        <v>2043</v>
      </c>
      <c r="F29" s="4" t="s">
        <v>21</v>
      </c>
      <c r="G29" s="4" t="s">
        <v>21</v>
      </c>
      <c r="H29" s="4" t="s">
        <v>21</v>
      </c>
      <c r="I29" s="11">
        <f>SUM(E29:H29)</f>
        <v>2043</v>
      </c>
      <c r="J29" s="58"/>
      <c r="K29" s="3">
        <v>130</v>
      </c>
      <c r="L29" s="58"/>
      <c r="M29" s="7">
        <f>SUM(I29,K29)</f>
        <v>2173</v>
      </c>
      <c r="N29" s="58"/>
      <c r="O29" s="27" t="s">
        <v>324</v>
      </c>
      <c r="P29" s="35" t="s">
        <v>427</v>
      </c>
    </row>
    <row r="30" spans="1:16" ht="41.25" customHeight="1">
      <c r="A30" s="55"/>
      <c r="B30" s="55"/>
      <c r="C30" s="5" t="s">
        <v>342</v>
      </c>
      <c r="D30" s="6" t="s">
        <v>184</v>
      </c>
      <c r="E30" s="3">
        <v>480</v>
      </c>
      <c r="F30" s="4" t="s">
        <v>21</v>
      </c>
      <c r="G30" s="3">
        <v>339</v>
      </c>
      <c r="H30" s="4">
        <v>90</v>
      </c>
      <c r="I30" s="7">
        <f>SUM(E30:H30)</f>
        <v>909</v>
      </c>
      <c r="J30" s="59"/>
      <c r="K30" s="3">
        <v>5.51</v>
      </c>
      <c r="L30" s="59"/>
      <c r="M30" s="7">
        <f>SUM(I30,K30)</f>
        <v>914.51</v>
      </c>
      <c r="N30" s="59"/>
      <c r="O30" s="27" t="s">
        <v>324</v>
      </c>
      <c r="P30" s="35" t="s">
        <v>397</v>
      </c>
    </row>
    <row r="31" spans="1:16" ht="72.75" customHeight="1">
      <c r="A31" s="25">
        <v>9</v>
      </c>
      <c r="B31" s="25" t="s">
        <v>343</v>
      </c>
      <c r="C31" s="5" t="s">
        <v>343</v>
      </c>
      <c r="D31" s="6" t="s">
        <v>210</v>
      </c>
      <c r="E31" s="3">
        <v>740</v>
      </c>
      <c r="F31" s="4" t="s">
        <v>21</v>
      </c>
      <c r="G31" s="3" t="s">
        <v>21</v>
      </c>
      <c r="H31" s="4" t="s">
        <v>21</v>
      </c>
      <c r="I31" s="11">
        <f t="shared" si="2"/>
        <v>740</v>
      </c>
      <c r="J31" s="26">
        <f>SUM(I31)</f>
        <v>740</v>
      </c>
      <c r="K31" s="3">
        <v>95</v>
      </c>
      <c r="L31" s="26">
        <f>SUM(K31)</f>
        <v>95</v>
      </c>
      <c r="M31" s="7">
        <f>SUM(I31,K31)</f>
        <v>835</v>
      </c>
      <c r="N31" s="26">
        <f>SUM(M31)</f>
        <v>835</v>
      </c>
      <c r="O31" s="27" t="s">
        <v>324</v>
      </c>
      <c r="P31" s="50" t="s">
        <v>397</v>
      </c>
    </row>
    <row r="32" spans="1:16" ht="42" customHeight="1">
      <c r="A32" s="53">
        <v>10</v>
      </c>
      <c r="B32" s="53" t="s">
        <v>345</v>
      </c>
      <c r="C32" s="5" t="s">
        <v>344</v>
      </c>
      <c r="D32" s="6" t="s">
        <v>448</v>
      </c>
      <c r="E32" s="3">
        <v>610</v>
      </c>
      <c r="F32" s="4">
        <v>20</v>
      </c>
      <c r="G32" s="3">
        <v>159</v>
      </c>
      <c r="H32" s="4">
        <v>200</v>
      </c>
      <c r="I32" s="11">
        <f t="shared" si="2"/>
        <v>989</v>
      </c>
      <c r="J32" s="60">
        <f>SUM(I32:I36)</f>
        <v>2804.9399999999996</v>
      </c>
      <c r="K32" s="3">
        <v>96.19</v>
      </c>
      <c r="L32" s="60">
        <f>SUM(K32:K36)</f>
        <v>284.3</v>
      </c>
      <c r="M32" s="7">
        <f t="shared" si="1"/>
        <v>1085.19</v>
      </c>
      <c r="N32" s="60">
        <f>SUM(M32:M36)</f>
        <v>3089.24</v>
      </c>
      <c r="O32" s="27" t="s">
        <v>324</v>
      </c>
      <c r="P32" s="36" t="s">
        <v>398</v>
      </c>
    </row>
    <row r="33" spans="1:16" ht="30" customHeight="1">
      <c r="A33" s="54"/>
      <c r="B33" s="54"/>
      <c r="C33" s="5" t="s">
        <v>28</v>
      </c>
      <c r="D33" s="6" t="s">
        <v>185</v>
      </c>
      <c r="E33" s="3">
        <v>240.28</v>
      </c>
      <c r="F33" s="4" t="s">
        <v>21</v>
      </c>
      <c r="G33" s="3" t="s">
        <v>21</v>
      </c>
      <c r="H33" s="4">
        <v>120</v>
      </c>
      <c r="I33" s="11">
        <f t="shared" si="2"/>
        <v>360.28</v>
      </c>
      <c r="J33" s="60"/>
      <c r="K33" s="3">
        <v>56.52</v>
      </c>
      <c r="L33" s="60"/>
      <c r="M33" s="7">
        <f t="shared" si="1"/>
        <v>416.79999999999995</v>
      </c>
      <c r="N33" s="60"/>
      <c r="O33" s="27" t="s">
        <v>324</v>
      </c>
      <c r="P33" s="36" t="s">
        <v>399</v>
      </c>
    </row>
    <row r="34" spans="1:16" ht="24" customHeight="1">
      <c r="A34" s="54"/>
      <c r="B34" s="54"/>
      <c r="C34" s="5" t="s">
        <v>29</v>
      </c>
      <c r="D34" s="6" t="s">
        <v>186</v>
      </c>
      <c r="E34" s="3">
        <v>52</v>
      </c>
      <c r="F34" s="4" t="s">
        <v>21</v>
      </c>
      <c r="G34" s="3" t="s">
        <v>21</v>
      </c>
      <c r="H34" s="4" t="s">
        <v>21</v>
      </c>
      <c r="I34" s="11">
        <f t="shared" si="2"/>
        <v>52</v>
      </c>
      <c r="J34" s="60"/>
      <c r="K34" s="3">
        <v>23.5</v>
      </c>
      <c r="L34" s="60"/>
      <c r="M34" s="7">
        <f t="shared" si="1"/>
        <v>75.5</v>
      </c>
      <c r="N34" s="60"/>
      <c r="O34" s="27" t="s">
        <v>324</v>
      </c>
      <c r="P34" s="36" t="s">
        <v>385</v>
      </c>
    </row>
    <row r="35" spans="1:16" ht="30" customHeight="1">
      <c r="A35" s="54"/>
      <c r="B35" s="54"/>
      <c r="C35" s="5" t="s">
        <v>30</v>
      </c>
      <c r="D35" s="6" t="s">
        <v>187</v>
      </c>
      <c r="E35" s="3">
        <v>391.53</v>
      </c>
      <c r="F35" s="4">
        <v>7.1</v>
      </c>
      <c r="G35" s="3">
        <v>677.78</v>
      </c>
      <c r="H35" s="4">
        <v>151.25</v>
      </c>
      <c r="I35" s="11">
        <f aca="true" t="shared" si="3" ref="I35:I56">SUM(E35:H35)</f>
        <v>1227.6599999999999</v>
      </c>
      <c r="J35" s="60"/>
      <c r="K35" s="3">
        <v>73.09</v>
      </c>
      <c r="L35" s="60"/>
      <c r="M35" s="7">
        <f t="shared" si="1"/>
        <v>1300.7499999999998</v>
      </c>
      <c r="N35" s="60"/>
      <c r="O35" s="27" t="s">
        <v>324</v>
      </c>
      <c r="P35" s="36" t="s">
        <v>400</v>
      </c>
    </row>
    <row r="36" spans="1:16" ht="30" customHeight="1">
      <c r="A36" s="55"/>
      <c r="B36" s="55"/>
      <c r="C36" s="5" t="s">
        <v>31</v>
      </c>
      <c r="D36" s="6" t="s">
        <v>188</v>
      </c>
      <c r="E36" s="3">
        <v>105</v>
      </c>
      <c r="F36" s="4" t="s">
        <v>21</v>
      </c>
      <c r="G36" s="3">
        <v>50</v>
      </c>
      <c r="H36" s="4">
        <v>21</v>
      </c>
      <c r="I36" s="11">
        <f t="shared" si="3"/>
        <v>176</v>
      </c>
      <c r="J36" s="60"/>
      <c r="K36" s="3">
        <v>35</v>
      </c>
      <c r="L36" s="60"/>
      <c r="M36" s="7">
        <f t="shared" si="1"/>
        <v>211</v>
      </c>
      <c r="N36" s="60"/>
      <c r="O36" s="27" t="s">
        <v>324</v>
      </c>
      <c r="P36" s="36" t="s">
        <v>387</v>
      </c>
    </row>
    <row r="37" spans="1:16" ht="69" customHeight="1">
      <c r="A37" s="25">
        <v>11</v>
      </c>
      <c r="B37" s="25" t="s">
        <v>346</v>
      </c>
      <c r="C37" s="5" t="s">
        <v>346</v>
      </c>
      <c r="D37" s="6" t="s">
        <v>189</v>
      </c>
      <c r="E37" s="3">
        <v>337</v>
      </c>
      <c r="F37" s="4">
        <v>30</v>
      </c>
      <c r="G37" s="4" t="s">
        <v>21</v>
      </c>
      <c r="H37" s="4" t="s">
        <v>21</v>
      </c>
      <c r="I37" s="7">
        <f t="shared" si="3"/>
        <v>367</v>
      </c>
      <c r="J37" s="26">
        <f>SUM(I37)</f>
        <v>367</v>
      </c>
      <c r="K37" s="3">
        <v>15</v>
      </c>
      <c r="L37" s="26">
        <f>SUM(K37)</f>
        <v>15</v>
      </c>
      <c r="M37" s="7">
        <f t="shared" si="1"/>
        <v>382</v>
      </c>
      <c r="N37" s="26">
        <f>SUM(M37)</f>
        <v>382</v>
      </c>
      <c r="O37" s="27" t="s">
        <v>324</v>
      </c>
      <c r="P37" s="36" t="s">
        <v>397</v>
      </c>
    </row>
    <row r="38" spans="1:16" ht="30" customHeight="1">
      <c r="A38" s="53">
        <v>12</v>
      </c>
      <c r="B38" s="53" t="s">
        <v>348</v>
      </c>
      <c r="C38" s="5" t="s">
        <v>347</v>
      </c>
      <c r="D38" s="6" t="s">
        <v>190</v>
      </c>
      <c r="E38" s="3">
        <v>1714</v>
      </c>
      <c r="F38" s="4">
        <v>25</v>
      </c>
      <c r="G38" s="3">
        <v>174.7</v>
      </c>
      <c r="H38" s="4">
        <v>50</v>
      </c>
      <c r="I38" s="7">
        <f t="shared" si="3"/>
        <v>1963.7</v>
      </c>
      <c r="J38" s="60">
        <f>SUM(I38:I46)</f>
        <v>4353.1</v>
      </c>
      <c r="K38" s="3">
        <v>170</v>
      </c>
      <c r="L38" s="60">
        <f>SUM(K38:K46)</f>
        <v>759.2</v>
      </c>
      <c r="M38" s="7">
        <f t="shared" si="1"/>
        <v>2133.7</v>
      </c>
      <c r="N38" s="60">
        <f>SUM(M38:M46)</f>
        <v>5112.299999999999</v>
      </c>
      <c r="O38" s="27" t="s">
        <v>324</v>
      </c>
      <c r="P38" s="36" t="s">
        <v>401</v>
      </c>
    </row>
    <row r="39" spans="1:16" ht="24" customHeight="1">
      <c r="A39" s="54"/>
      <c r="B39" s="54"/>
      <c r="C39" s="5" t="s">
        <v>32</v>
      </c>
      <c r="D39" s="6" t="s">
        <v>191</v>
      </c>
      <c r="E39" s="3">
        <v>278</v>
      </c>
      <c r="F39" s="4">
        <v>6.6</v>
      </c>
      <c r="G39" s="3">
        <v>332.5</v>
      </c>
      <c r="H39" s="4">
        <v>60</v>
      </c>
      <c r="I39" s="7">
        <f t="shared" si="3"/>
        <v>677.1</v>
      </c>
      <c r="J39" s="60"/>
      <c r="K39" s="3">
        <v>43.1</v>
      </c>
      <c r="L39" s="60"/>
      <c r="M39" s="7">
        <f t="shared" si="1"/>
        <v>720.2</v>
      </c>
      <c r="N39" s="60"/>
      <c r="O39" s="27" t="s">
        <v>324</v>
      </c>
      <c r="P39" s="36" t="s">
        <v>397</v>
      </c>
    </row>
    <row r="40" spans="1:16" ht="24" customHeight="1">
      <c r="A40" s="54"/>
      <c r="B40" s="54"/>
      <c r="C40" s="5" t="s">
        <v>33</v>
      </c>
      <c r="D40" s="6" t="s">
        <v>192</v>
      </c>
      <c r="E40" s="3">
        <v>290</v>
      </c>
      <c r="F40" s="4" t="s">
        <v>21</v>
      </c>
      <c r="G40" s="4" t="s">
        <v>21</v>
      </c>
      <c r="H40" s="4">
        <v>70</v>
      </c>
      <c r="I40" s="7">
        <f t="shared" si="3"/>
        <v>360</v>
      </c>
      <c r="J40" s="60"/>
      <c r="K40" s="3">
        <v>337.1</v>
      </c>
      <c r="L40" s="60"/>
      <c r="M40" s="7">
        <f t="shared" si="1"/>
        <v>697.1</v>
      </c>
      <c r="N40" s="60"/>
      <c r="O40" s="27" t="s">
        <v>324</v>
      </c>
      <c r="P40" s="36" t="s">
        <v>387</v>
      </c>
    </row>
    <row r="41" spans="1:16" ht="24" customHeight="1">
      <c r="A41" s="54"/>
      <c r="B41" s="54"/>
      <c r="C41" s="5" t="s">
        <v>34</v>
      </c>
      <c r="D41" s="6" t="s">
        <v>193</v>
      </c>
      <c r="E41" s="3">
        <v>145</v>
      </c>
      <c r="F41" s="4" t="s">
        <v>21</v>
      </c>
      <c r="G41" s="4" t="s">
        <v>21</v>
      </c>
      <c r="H41" s="4">
        <v>21</v>
      </c>
      <c r="I41" s="7">
        <f t="shared" si="3"/>
        <v>166</v>
      </c>
      <c r="J41" s="60"/>
      <c r="K41" s="3">
        <v>25</v>
      </c>
      <c r="L41" s="60"/>
      <c r="M41" s="7">
        <f t="shared" si="1"/>
        <v>191</v>
      </c>
      <c r="N41" s="60"/>
      <c r="O41" s="27" t="s">
        <v>324</v>
      </c>
      <c r="P41" s="36" t="s">
        <v>387</v>
      </c>
    </row>
    <row r="42" spans="1:16" ht="24" customHeight="1">
      <c r="A42" s="54"/>
      <c r="B42" s="54"/>
      <c r="C42" s="5" t="s">
        <v>35</v>
      </c>
      <c r="D42" s="6" t="s">
        <v>194</v>
      </c>
      <c r="E42" s="3">
        <v>255</v>
      </c>
      <c r="F42" s="4" t="s">
        <v>21</v>
      </c>
      <c r="G42" s="3" t="s">
        <v>21</v>
      </c>
      <c r="H42" s="4">
        <v>90</v>
      </c>
      <c r="I42" s="7">
        <f t="shared" si="3"/>
        <v>345</v>
      </c>
      <c r="J42" s="60"/>
      <c r="K42" s="3">
        <v>73</v>
      </c>
      <c r="L42" s="60"/>
      <c r="M42" s="7">
        <f t="shared" si="1"/>
        <v>418</v>
      </c>
      <c r="N42" s="60"/>
      <c r="O42" s="27" t="s">
        <v>324</v>
      </c>
      <c r="P42" s="36" t="s">
        <v>387</v>
      </c>
    </row>
    <row r="43" spans="1:16" ht="24" customHeight="1">
      <c r="A43" s="54"/>
      <c r="B43" s="54"/>
      <c r="C43" s="5" t="s">
        <v>36</v>
      </c>
      <c r="D43" s="6" t="s">
        <v>195</v>
      </c>
      <c r="E43" s="3">
        <v>194.15</v>
      </c>
      <c r="F43" s="4">
        <v>6</v>
      </c>
      <c r="G43" s="3" t="s">
        <v>21</v>
      </c>
      <c r="H43" s="4">
        <v>24</v>
      </c>
      <c r="I43" s="7">
        <f t="shared" si="3"/>
        <v>224.15</v>
      </c>
      <c r="J43" s="60"/>
      <c r="K43" s="3">
        <v>20</v>
      </c>
      <c r="L43" s="60"/>
      <c r="M43" s="7">
        <f t="shared" si="1"/>
        <v>244.15</v>
      </c>
      <c r="N43" s="60"/>
      <c r="O43" s="27" t="s">
        <v>324</v>
      </c>
      <c r="P43" s="36" t="s">
        <v>387</v>
      </c>
    </row>
    <row r="44" spans="1:16" ht="30" customHeight="1">
      <c r="A44" s="54"/>
      <c r="B44" s="54"/>
      <c r="C44" s="5" t="s">
        <v>37</v>
      </c>
      <c r="D44" s="6" t="s">
        <v>196</v>
      </c>
      <c r="E44" s="3">
        <v>100</v>
      </c>
      <c r="F44" s="4" t="s">
        <v>21</v>
      </c>
      <c r="G44" s="4" t="s">
        <v>21</v>
      </c>
      <c r="H44" s="4">
        <v>24</v>
      </c>
      <c r="I44" s="7">
        <f t="shared" si="3"/>
        <v>124</v>
      </c>
      <c r="J44" s="60"/>
      <c r="K44" s="3">
        <v>16</v>
      </c>
      <c r="L44" s="60"/>
      <c r="M44" s="7">
        <f t="shared" si="1"/>
        <v>140</v>
      </c>
      <c r="N44" s="60"/>
      <c r="O44" s="27" t="s">
        <v>324</v>
      </c>
      <c r="P44" s="36" t="s">
        <v>387</v>
      </c>
    </row>
    <row r="45" spans="1:16" ht="24" customHeight="1">
      <c r="A45" s="54"/>
      <c r="B45" s="54"/>
      <c r="C45" s="5" t="s">
        <v>38</v>
      </c>
      <c r="D45" s="6" t="s">
        <v>197</v>
      </c>
      <c r="E45" s="3">
        <v>278</v>
      </c>
      <c r="F45" s="4">
        <v>12</v>
      </c>
      <c r="G45" s="3">
        <v>21.15</v>
      </c>
      <c r="H45" s="4">
        <v>20</v>
      </c>
      <c r="I45" s="7">
        <f t="shared" si="3"/>
        <v>331.15</v>
      </c>
      <c r="J45" s="60"/>
      <c r="K45" s="3">
        <v>25</v>
      </c>
      <c r="L45" s="60"/>
      <c r="M45" s="7">
        <f t="shared" si="1"/>
        <v>356.15</v>
      </c>
      <c r="N45" s="60"/>
      <c r="O45" s="27" t="s">
        <v>324</v>
      </c>
      <c r="P45" s="36" t="s">
        <v>387</v>
      </c>
    </row>
    <row r="46" spans="1:16" ht="30" customHeight="1">
      <c r="A46" s="55"/>
      <c r="B46" s="55"/>
      <c r="C46" s="5" t="s">
        <v>39</v>
      </c>
      <c r="D46" s="6" t="s">
        <v>198</v>
      </c>
      <c r="E46" s="3">
        <v>130</v>
      </c>
      <c r="F46" s="4" t="s">
        <v>21</v>
      </c>
      <c r="G46" s="3" t="s">
        <v>21</v>
      </c>
      <c r="H46" s="4">
        <v>32</v>
      </c>
      <c r="I46" s="7">
        <f t="shared" si="3"/>
        <v>162</v>
      </c>
      <c r="J46" s="60"/>
      <c r="K46" s="3">
        <v>50</v>
      </c>
      <c r="L46" s="60"/>
      <c r="M46" s="7">
        <f t="shared" si="1"/>
        <v>212</v>
      </c>
      <c r="N46" s="60"/>
      <c r="O46" s="27" t="s">
        <v>324</v>
      </c>
      <c r="P46" s="36" t="s">
        <v>387</v>
      </c>
    </row>
    <row r="47" spans="1:16" ht="30" customHeight="1">
      <c r="A47" s="56">
        <v>13</v>
      </c>
      <c r="B47" s="56" t="s">
        <v>339</v>
      </c>
      <c r="C47" s="5" t="s">
        <v>339</v>
      </c>
      <c r="D47" s="6" t="s">
        <v>40</v>
      </c>
      <c r="E47" s="3">
        <v>6.85</v>
      </c>
      <c r="F47" s="4" t="s">
        <v>21</v>
      </c>
      <c r="G47" s="4" t="s">
        <v>21</v>
      </c>
      <c r="H47" s="4" t="s">
        <v>21</v>
      </c>
      <c r="I47" s="7">
        <f t="shared" si="3"/>
        <v>6.85</v>
      </c>
      <c r="J47" s="60">
        <f>SUM(I47:I49)</f>
        <v>20.549999999999997</v>
      </c>
      <c r="K47" s="4" t="s">
        <v>21</v>
      </c>
      <c r="L47" s="61">
        <f>SUM(K47:K49)</f>
        <v>0</v>
      </c>
      <c r="M47" s="7">
        <f t="shared" si="1"/>
        <v>6.85</v>
      </c>
      <c r="N47" s="60">
        <f>SUM(M47:M49)</f>
        <v>20.549999999999997</v>
      </c>
      <c r="O47" s="27" t="s">
        <v>326</v>
      </c>
      <c r="P47" s="35" t="s">
        <v>391</v>
      </c>
    </row>
    <row r="48" spans="1:16" ht="30" customHeight="1">
      <c r="A48" s="56"/>
      <c r="B48" s="56"/>
      <c r="C48" s="5" t="s">
        <v>339</v>
      </c>
      <c r="D48" s="6" t="s">
        <v>333</v>
      </c>
      <c r="E48" s="3">
        <v>6.85</v>
      </c>
      <c r="F48" s="4" t="s">
        <v>21</v>
      </c>
      <c r="G48" s="4" t="s">
        <v>21</v>
      </c>
      <c r="H48" s="4" t="s">
        <v>21</v>
      </c>
      <c r="I48" s="7">
        <f t="shared" si="3"/>
        <v>6.85</v>
      </c>
      <c r="J48" s="60"/>
      <c r="K48" s="4" t="s">
        <v>21</v>
      </c>
      <c r="L48" s="61"/>
      <c r="M48" s="7">
        <f t="shared" si="1"/>
        <v>6.85</v>
      </c>
      <c r="N48" s="60"/>
      <c r="O48" s="27" t="s">
        <v>326</v>
      </c>
      <c r="P48" s="35" t="s">
        <v>391</v>
      </c>
    </row>
    <row r="49" spans="1:16" ht="30" customHeight="1">
      <c r="A49" s="56"/>
      <c r="B49" s="56"/>
      <c r="C49" s="5" t="s">
        <v>339</v>
      </c>
      <c r="D49" s="6" t="s">
        <v>42</v>
      </c>
      <c r="E49" s="3">
        <v>6.85</v>
      </c>
      <c r="F49" s="4" t="s">
        <v>21</v>
      </c>
      <c r="G49" s="4" t="s">
        <v>21</v>
      </c>
      <c r="H49" s="4" t="s">
        <v>21</v>
      </c>
      <c r="I49" s="7">
        <f t="shared" si="3"/>
        <v>6.85</v>
      </c>
      <c r="J49" s="60"/>
      <c r="K49" s="4" t="s">
        <v>21</v>
      </c>
      <c r="L49" s="61"/>
      <c r="M49" s="7">
        <f t="shared" si="1"/>
        <v>6.85</v>
      </c>
      <c r="N49" s="60"/>
      <c r="O49" s="27" t="s">
        <v>326</v>
      </c>
      <c r="P49" s="35" t="s">
        <v>391</v>
      </c>
    </row>
    <row r="50" spans="1:16" ht="30" customHeight="1">
      <c r="A50" s="53">
        <v>14</v>
      </c>
      <c r="B50" s="53" t="s">
        <v>350</v>
      </c>
      <c r="C50" s="5" t="s">
        <v>349</v>
      </c>
      <c r="D50" s="6" t="s">
        <v>199</v>
      </c>
      <c r="E50" s="3">
        <v>734.3</v>
      </c>
      <c r="F50" s="4" t="s">
        <v>21</v>
      </c>
      <c r="G50" s="3">
        <v>180.4</v>
      </c>
      <c r="H50" s="4">
        <v>43</v>
      </c>
      <c r="I50" s="7">
        <f t="shared" si="3"/>
        <v>957.6999999999999</v>
      </c>
      <c r="J50" s="60">
        <f>SUM(I50:I59)</f>
        <v>3638.43</v>
      </c>
      <c r="K50" s="3">
        <v>133</v>
      </c>
      <c r="L50" s="60">
        <f>SUM(K50:K59)</f>
        <v>485.93</v>
      </c>
      <c r="M50" s="7">
        <f t="shared" si="1"/>
        <v>1090.6999999999998</v>
      </c>
      <c r="N50" s="60">
        <f>SUM(M50:M59)</f>
        <v>4124.36</v>
      </c>
      <c r="O50" s="27" t="s">
        <v>324</v>
      </c>
      <c r="P50" s="36" t="s">
        <v>398</v>
      </c>
    </row>
    <row r="51" spans="1:16" ht="38.25" customHeight="1">
      <c r="A51" s="54"/>
      <c r="B51" s="54"/>
      <c r="C51" s="5" t="s">
        <v>43</v>
      </c>
      <c r="D51" s="6" t="s">
        <v>200</v>
      </c>
      <c r="E51" s="3">
        <v>147.7</v>
      </c>
      <c r="F51" s="4">
        <v>9.75</v>
      </c>
      <c r="G51" s="3">
        <v>68.75</v>
      </c>
      <c r="H51" s="4">
        <v>24</v>
      </c>
      <c r="I51" s="7">
        <f t="shared" si="3"/>
        <v>250.2</v>
      </c>
      <c r="J51" s="60"/>
      <c r="K51" s="3">
        <v>25</v>
      </c>
      <c r="L51" s="60"/>
      <c r="M51" s="7">
        <f t="shared" si="1"/>
        <v>275.2</v>
      </c>
      <c r="N51" s="60"/>
      <c r="O51" s="27" t="s">
        <v>324</v>
      </c>
      <c r="P51" s="36" t="s">
        <v>402</v>
      </c>
    </row>
    <row r="52" spans="1:16" ht="38.25" customHeight="1">
      <c r="A52" s="54"/>
      <c r="B52" s="54"/>
      <c r="C52" s="5" t="s">
        <v>353</v>
      </c>
      <c r="D52" s="6" t="s">
        <v>201</v>
      </c>
      <c r="E52" s="3">
        <v>304.32</v>
      </c>
      <c r="F52" s="4" t="s">
        <v>21</v>
      </c>
      <c r="G52" s="3">
        <v>137.93</v>
      </c>
      <c r="H52" s="4">
        <v>30</v>
      </c>
      <c r="I52" s="7">
        <f t="shared" si="3"/>
        <v>472.25</v>
      </c>
      <c r="J52" s="60"/>
      <c r="K52" s="3">
        <v>61.93</v>
      </c>
      <c r="L52" s="60"/>
      <c r="M52" s="7">
        <f t="shared" si="1"/>
        <v>534.18</v>
      </c>
      <c r="N52" s="60"/>
      <c r="O52" s="27" t="s">
        <v>324</v>
      </c>
      <c r="P52" s="36" t="s">
        <v>402</v>
      </c>
    </row>
    <row r="53" spans="1:16" ht="38.25" customHeight="1">
      <c r="A53" s="54"/>
      <c r="B53" s="54"/>
      <c r="C53" s="5" t="s">
        <v>351</v>
      </c>
      <c r="D53" s="6" t="s">
        <v>202</v>
      </c>
      <c r="E53" s="3">
        <v>295.8</v>
      </c>
      <c r="F53" s="4">
        <v>12.5</v>
      </c>
      <c r="G53" s="3">
        <v>158.15</v>
      </c>
      <c r="H53" s="4">
        <v>50</v>
      </c>
      <c r="I53" s="7">
        <f t="shared" si="3"/>
        <v>516.45</v>
      </c>
      <c r="J53" s="60"/>
      <c r="K53" s="3">
        <v>60</v>
      </c>
      <c r="L53" s="60"/>
      <c r="M53" s="7">
        <f t="shared" si="1"/>
        <v>576.45</v>
      </c>
      <c r="N53" s="60"/>
      <c r="O53" s="27" t="s">
        <v>324</v>
      </c>
      <c r="P53" s="36" t="s">
        <v>402</v>
      </c>
    </row>
    <row r="54" spans="1:16" ht="30" customHeight="1">
      <c r="A54" s="54"/>
      <c r="B54" s="54"/>
      <c r="C54" s="5" t="s">
        <v>352</v>
      </c>
      <c r="D54" s="6" t="s">
        <v>203</v>
      </c>
      <c r="E54" s="3">
        <v>174.63</v>
      </c>
      <c r="F54" s="4" t="s">
        <v>21</v>
      </c>
      <c r="G54" s="3">
        <v>145</v>
      </c>
      <c r="H54" s="4">
        <v>30</v>
      </c>
      <c r="I54" s="7">
        <f t="shared" si="3"/>
        <v>349.63</v>
      </c>
      <c r="J54" s="60"/>
      <c r="K54" s="3">
        <v>37</v>
      </c>
      <c r="L54" s="60"/>
      <c r="M54" s="7">
        <f t="shared" si="1"/>
        <v>386.63</v>
      </c>
      <c r="N54" s="60"/>
      <c r="O54" s="27" t="s">
        <v>324</v>
      </c>
      <c r="P54" s="36" t="s">
        <v>387</v>
      </c>
    </row>
    <row r="55" spans="1:16" ht="24" customHeight="1">
      <c r="A55" s="54"/>
      <c r="B55" s="54"/>
      <c r="C55" s="5" t="s">
        <v>44</v>
      </c>
      <c r="D55" s="6" t="s">
        <v>204</v>
      </c>
      <c r="E55" s="3">
        <v>221</v>
      </c>
      <c r="F55" s="4" t="s">
        <v>21</v>
      </c>
      <c r="G55" s="3">
        <v>127</v>
      </c>
      <c r="H55" s="4">
        <v>130</v>
      </c>
      <c r="I55" s="7">
        <f t="shared" si="3"/>
        <v>478</v>
      </c>
      <c r="J55" s="60"/>
      <c r="K55" s="3">
        <v>73</v>
      </c>
      <c r="L55" s="60"/>
      <c r="M55" s="7">
        <f t="shared" si="1"/>
        <v>551</v>
      </c>
      <c r="N55" s="60"/>
      <c r="O55" s="27" t="s">
        <v>324</v>
      </c>
      <c r="P55" s="36" t="s">
        <v>403</v>
      </c>
    </row>
    <row r="56" spans="1:16" ht="24" customHeight="1">
      <c r="A56" s="54"/>
      <c r="B56" s="54"/>
      <c r="C56" s="5" t="s">
        <v>45</v>
      </c>
      <c r="D56" s="6" t="s">
        <v>46</v>
      </c>
      <c r="E56" s="3">
        <v>150</v>
      </c>
      <c r="F56" s="4" t="s">
        <v>21</v>
      </c>
      <c r="G56" s="4" t="s">
        <v>21</v>
      </c>
      <c r="H56" s="4" t="s">
        <v>21</v>
      </c>
      <c r="I56" s="7">
        <f t="shared" si="3"/>
        <v>150</v>
      </c>
      <c r="J56" s="60"/>
      <c r="K56" s="3">
        <v>30</v>
      </c>
      <c r="L56" s="60"/>
      <c r="M56" s="7">
        <f t="shared" si="1"/>
        <v>180</v>
      </c>
      <c r="N56" s="60"/>
      <c r="O56" s="27" t="s">
        <v>324</v>
      </c>
      <c r="P56" s="36" t="s">
        <v>385</v>
      </c>
    </row>
    <row r="57" spans="1:16" ht="30" customHeight="1">
      <c r="A57" s="54"/>
      <c r="B57" s="54"/>
      <c r="C57" s="5" t="s">
        <v>47</v>
      </c>
      <c r="D57" s="6" t="s">
        <v>205</v>
      </c>
      <c r="E57" s="3">
        <v>105.5</v>
      </c>
      <c r="F57" s="4">
        <v>5</v>
      </c>
      <c r="G57" s="3" t="s">
        <v>21</v>
      </c>
      <c r="H57" s="4">
        <v>15</v>
      </c>
      <c r="I57" s="7">
        <f aca="true" t="shared" si="4" ref="I57:I87">SUM(E57:H57)</f>
        <v>125.5</v>
      </c>
      <c r="J57" s="60"/>
      <c r="K57" s="3">
        <v>17</v>
      </c>
      <c r="L57" s="60"/>
      <c r="M57" s="7">
        <f t="shared" si="1"/>
        <v>142.5</v>
      </c>
      <c r="N57" s="60"/>
      <c r="O57" s="27" t="s">
        <v>324</v>
      </c>
      <c r="P57" s="36" t="s">
        <v>385</v>
      </c>
    </row>
    <row r="58" spans="1:16" ht="30" customHeight="1">
      <c r="A58" s="54"/>
      <c r="B58" s="54"/>
      <c r="C58" s="5" t="s">
        <v>48</v>
      </c>
      <c r="D58" s="6" t="s">
        <v>206</v>
      </c>
      <c r="E58" s="3">
        <v>126</v>
      </c>
      <c r="F58" s="4" t="s">
        <v>21</v>
      </c>
      <c r="G58" s="3">
        <v>4</v>
      </c>
      <c r="H58" s="4">
        <v>10</v>
      </c>
      <c r="I58" s="7">
        <f t="shared" si="4"/>
        <v>140</v>
      </c>
      <c r="J58" s="60"/>
      <c r="K58" s="3">
        <v>13</v>
      </c>
      <c r="L58" s="60"/>
      <c r="M58" s="7">
        <f t="shared" si="1"/>
        <v>153</v>
      </c>
      <c r="N58" s="60"/>
      <c r="O58" s="27" t="s">
        <v>324</v>
      </c>
      <c r="P58" s="36" t="s">
        <v>385</v>
      </c>
    </row>
    <row r="59" spans="1:16" ht="24" customHeight="1">
      <c r="A59" s="55"/>
      <c r="B59" s="55"/>
      <c r="C59" s="5" t="s">
        <v>49</v>
      </c>
      <c r="D59" s="6" t="s">
        <v>207</v>
      </c>
      <c r="E59" s="3">
        <v>110</v>
      </c>
      <c r="F59" s="4" t="s">
        <v>21</v>
      </c>
      <c r="G59" s="3">
        <v>58.7</v>
      </c>
      <c r="H59" s="4">
        <v>30</v>
      </c>
      <c r="I59" s="7">
        <f t="shared" si="4"/>
        <v>198.7</v>
      </c>
      <c r="J59" s="60"/>
      <c r="K59" s="3">
        <v>36</v>
      </c>
      <c r="L59" s="60"/>
      <c r="M59" s="7">
        <f t="shared" si="1"/>
        <v>234.7</v>
      </c>
      <c r="N59" s="60"/>
      <c r="O59" s="27" t="s">
        <v>324</v>
      </c>
      <c r="P59" s="36" t="s">
        <v>387</v>
      </c>
    </row>
    <row r="60" spans="1:16" ht="78" customHeight="1">
      <c r="A60" s="25">
        <v>15</v>
      </c>
      <c r="B60" s="25" t="s">
        <v>354</v>
      </c>
      <c r="C60" s="5" t="s">
        <v>354</v>
      </c>
      <c r="D60" s="6" t="s">
        <v>208</v>
      </c>
      <c r="E60" s="3">
        <v>166.1</v>
      </c>
      <c r="F60" s="4">
        <v>7.25</v>
      </c>
      <c r="G60" s="3">
        <v>102.2</v>
      </c>
      <c r="H60" s="4">
        <v>30</v>
      </c>
      <c r="I60" s="7">
        <f t="shared" si="4"/>
        <v>305.55</v>
      </c>
      <c r="J60" s="26">
        <f>SUM(I60)</f>
        <v>305.55</v>
      </c>
      <c r="K60" s="3">
        <v>23</v>
      </c>
      <c r="L60" s="26">
        <f>SUM(K60)</f>
        <v>23</v>
      </c>
      <c r="M60" s="7">
        <f t="shared" si="1"/>
        <v>328.55</v>
      </c>
      <c r="N60" s="26">
        <f>SUM(M60)</f>
        <v>328.55</v>
      </c>
      <c r="O60" s="27" t="s">
        <v>324</v>
      </c>
      <c r="P60" s="36" t="s">
        <v>387</v>
      </c>
    </row>
    <row r="61" spans="1:16" ht="48" customHeight="1">
      <c r="A61" s="56">
        <v>16</v>
      </c>
      <c r="B61" s="56" t="s">
        <v>355</v>
      </c>
      <c r="C61" s="5" t="s">
        <v>339</v>
      </c>
      <c r="D61" s="6" t="s">
        <v>50</v>
      </c>
      <c r="E61" s="3">
        <v>6.85</v>
      </c>
      <c r="F61" s="4" t="s">
        <v>21</v>
      </c>
      <c r="G61" s="4" t="s">
        <v>21</v>
      </c>
      <c r="H61" s="4" t="s">
        <v>21</v>
      </c>
      <c r="I61" s="7">
        <f t="shared" si="4"/>
        <v>6.85</v>
      </c>
      <c r="J61" s="60">
        <f>SUM(I61:I62)</f>
        <v>13.7</v>
      </c>
      <c r="K61" s="4" t="s">
        <v>21</v>
      </c>
      <c r="L61" s="60">
        <f>SUM(K61:K62)</f>
        <v>0</v>
      </c>
      <c r="M61" s="7">
        <f t="shared" si="1"/>
        <v>6.85</v>
      </c>
      <c r="N61" s="60">
        <f>SUM(M61:M62)</f>
        <v>13.7</v>
      </c>
      <c r="O61" s="27" t="s">
        <v>326</v>
      </c>
      <c r="P61" s="35" t="s">
        <v>391</v>
      </c>
    </row>
    <row r="62" spans="1:16" ht="30" customHeight="1">
      <c r="A62" s="56"/>
      <c r="B62" s="56"/>
      <c r="C62" s="5" t="s">
        <v>339</v>
      </c>
      <c r="D62" s="6" t="s">
        <v>41</v>
      </c>
      <c r="E62" s="3">
        <v>6.85</v>
      </c>
      <c r="F62" s="4" t="s">
        <v>21</v>
      </c>
      <c r="G62" s="4" t="s">
        <v>21</v>
      </c>
      <c r="H62" s="4" t="s">
        <v>21</v>
      </c>
      <c r="I62" s="7">
        <f t="shared" si="4"/>
        <v>6.85</v>
      </c>
      <c r="J62" s="60"/>
      <c r="K62" s="4" t="s">
        <v>21</v>
      </c>
      <c r="L62" s="60"/>
      <c r="M62" s="7">
        <f t="shared" si="1"/>
        <v>6.85</v>
      </c>
      <c r="N62" s="60"/>
      <c r="O62" s="27" t="s">
        <v>326</v>
      </c>
      <c r="P62" s="35" t="s">
        <v>391</v>
      </c>
    </row>
    <row r="63" spans="1:16" ht="30" customHeight="1">
      <c r="A63" s="53">
        <v>17</v>
      </c>
      <c r="B63" s="53" t="s">
        <v>356</v>
      </c>
      <c r="C63" s="5" t="s">
        <v>51</v>
      </c>
      <c r="D63" s="6" t="s">
        <v>211</v>
      </c>
      <c r="E63" s="3">
        <v>72</v>
      </c>
      <c r="F63" s="4" t="s">
        <v>21</v>
      </c>
      <c r="G63" s="3">
        <v>5</v>
      </c>
      <c r="H63" s="4">
        <v>3.5</v>
      </c>
      <c r="I63" s="7">
        <f t="shared" si="4"/>
        <v>80.5</v>
      </c>
      <c r="J63" s="60">
        <f>SUM(I63:I80)</f>
        <v>2687.38</v>
      </c>
      <c r="K63" s="3">
        <v>7</v>
      </c>
      <c r="L63" s="60">
        <f>SUM(K63:K80)</f>
        <v>362.06</v>
      </c>
      <c r="M63" s="7">
        <f t="shared" si="1"/>
        <v>87.5</v>
      </c>
      <c r="N63" s="60">
        <f>SUM(M63:M80)</f>
        <v>3049.4399999999996</v>
      </c>
      <c r="O63" s="27" t="s">
        <v>327</v>
      </c>
      <c r="P63" s="36" t="s">
        <v>391</v>
      </c>
    </row>
    <row r="64" spans="1:16" ht="30" customHeight="1">
      <c r="A64" s="54"/>
      <c r="B64" s="54"/>
      <c r="C64" s="5" t="s">
        <v>52</v>
      </c>
      <c r="D64" s="6" t="s">
        <v>53</v>
      </c>
      <c r="E64" s="3">
        <v>75</v>
      </c>
      <c r="F64" s="4" t="s">
        <v>21</v>
      </c>
      <c r="G64" s="3" t="s">
        <v>21</v>
      </c>
      <c r="H64" s="4" t="s">
        <v>21</v>
      </c>
      <c r="I64" s="7">
        <f t="shared" si="4"/>
        <v>75</v>
      </c>
      <c r="J64" s="60"/>
      <c r="K64" s="3">
        <v>45</v>
      </c>
      <c r="L64" s="60"/>
      <c r="M64" s="7">
        <f t="shared" si="1"/>
        <v>120</v>
      </c>
      <c r="N64" s="60"/>
      <c r="O64" s="27" t="s">
        <v>324</v>
      </c>
      <c r="P64" s="36" t="s">
        <v>385</v>
      </c>
    </row>
    <row r="65" spans="1:16" ht="30" customHeight="1">
      <c r="A65" s="54"/>
      <c r="B65" s="54"/>
      <c r="C65" s="5" t="s">
        <v>54</v>
      </c>
      <c r="D65" s="6" t="s">
        <v>212</v>
      </c>
      <c r="E65" s="3">
        <v>44.5</v>
      </c>
      <c r="F65" s="4" t="s">
        <v>21</v>
      </c>
      <c r="G65" s="3" t="s">
        <v>21</v>
      </c>
      <c r="H65" s="4" t="s">
        <v>21</v>
      </c>
      <c r="I65" s="7">
        <f t="shared" si="4"/>
        <v>44.5</v>
      </c>
      <c r="J65" s="60"/>
      <c r="K65" s="3">
        <v>17.88</v>
      </c>
      <c r="L65" s="60"/>
      <c r="M65" s="7">
        <f aca="true" t="shared" si="5" ref="M65:M128">SUM(I65,K65)</f>
        <v>62.379999999999995</v>
      </c>
      <c r="N65" s="60"/>
      <c r="O65" s="27" t="s">
        <v>327</v>
      </c>
      <c r="P65" s="36" t="s">
        <v>391</v>
      </c>
    </row>
    <row r="66" spans="1:16" ht="30" customHeight="1">
      <c r="A66" s="54"/>
      <c r="B66" s="54"/>
      <c r="C66" s="5" t="s">
        <v>55</v>
      </c>
      <c r="D66" s="6" t="s">
        <v>213</v>
      </c>
      <c r="E66" s="3">
        <v>84.08</v>
      </c>
      <c r="F66" s="4" t="s">
        <v>21</v>
      </c>
      <c r="G66" s="4" t="s">
        <v>21</v>
      </c>
      <c r="H66" s="4" t="s">
        <v>21</v>
      </c>
      <c r="I66" s="7">
        <f t="shared" si="4"/>
        <v>84.08</v>
      </c>
      <c r="J66" s="60"/>
      <c r="K66" s="3">
        <v>19.55</v>
      </c>
      <c r="L66" s="60"/>
      <c r="M66" s="7">
        <f t="shared" si="5"/>
        <v>103.63</v>
      </c>
      <c r="N66" s="60"/>
      <c r="O66" s="27" t="s">
        <v>327</v>
      </c>
      <c r="P66" s="36" t="s">
        <v>391</v>
      </c>
    </row>
    <row r="67" spans="1:16" ht="30" customHeight="1">
      <c r="A67" s="54"/>
      <c r="B67" s="54"/>
      <c r="C67" s="5" t="s">
        <v>56</v>
      </c>
      <c r="D67" s="6" t="s">
        <v>214</v>
      </c>
      <c r="E67" s="3">
        <v>42</v>
      </c>
      <c r="F67" s="4" t="s">
        <v>21</v>
      </c>
      <c r="G67" s="3" t="s">
        <v>21</v>
      </c>
      <c r="H67" s="4" t="s">
        <v>21</v>
      </c>
      <c r="I67" s="7">
        <f t="shared" si="4"/>
        <v>42</v>
      </c>
      <c r="J67" s="60"/>
      <c r="K67" s="3">
        <v>14</v>
      </c>
      <c r="L67" s="60"/>
      <c r="M67" s="7">
        <f t="shared" si="5"/>
        <v>56</v>
      </c>
      <c r="N67" s="60"/>
      <c r="O67" s="27" t="s">
        <v>327</v>
      </c>
      <c r="P67" s="36" t="s">
        <v>391</v>
      </c>
    </row>
    <row r="68" spans="1:16" ht="30" customHeight="1">
      <c r="A68" s="54"/>
      <c r="B68" s="54"/>
      <c r="C68" s="5" t="s">
        <v>57</v>
      </c>
      <c r="D68" s="6" t="s">
        <v>215</v>
      </c>
      <c r="E68" s="3">
        <v>125</v>
      </c>
      <c r="F68" s="4" t="s">
        <v>21</v>
      </c>
      <c r="G68" s="3" t="s">
        <v>21</v>
      </c>
      <c r="H68" s="4">
        <v>15</v>
      </c>
      <c r="I68" s="7">
        <f t="shared" si="4"/>
        <v>140</v>
      </c>
      <c r="J68" s="60"/>
      <c r="K68" s="3">
        <v>9</v>
      </c>
      <c r="L68" s="60"/>
      <c r="M68" s="7">
        <f t="shared" si="5"/>
        <v>149</v>
      </c>
      <c r="N68" s="60"/>
      <c r="O68" s="27" t="s">
        <v>327</v>
      </c>
      <c r="P68" s="36" t="s">
        <v>391</v>
      </c>
    </row>
    <row r="69" spans="1:16" ht="30" customHeight="1">
      <c r="A69" s="54"/>
      <c r="B69" s="54"/>
      <c r="C69" s="5" t="s">
        <v>58</v>
      </c>
      <c r="D69" s="6" t="s">
        <v>216</v>
      </c>
      <c r="E69" s="3">
        <v>105.6</v>
      </c>
      <c r="F69" s="4" t="s">
        <v>21</v>
      </c>
      <c r="G69" s="3" t="s">
        <v>21</v>
      </c>
      <c r="H69" s="4" t="s">
        <v>21</v>
      </c>
      <c r="I69" s="7">
        <f t="shared" si="4"/>
        <v>105.6</v>
      </c>
      <c r="J69" s="60"/>
      <c r="K69" s="3">
        <v>72</v>
      </c>
      <c r="L69" s="60"/>
      <c r="M69" s="7">
        <f t="shared" si="5"/>
        <v>177.6</v>
      </c>
      <c r="N69" s="60"/>
      <c r="O69" s="27" t="s">
        <v>324</v>
      </c>
      <c r="P69" s="36" t="s">
        <v>385</v>
      </c>
    </row>
    <row r="70" spans="1:16" ht="30" customHeight="1">
      <c r="A70" s="54"/>
      <c r="B70" s="54"/>
      <c r="C70" s="5" t="s">
        <v>59</v>
      </c>
      <c r="D70" s="6" t="s">
        <v>323</v>
      </c>
      <c r="E70" s="3">
        <v>96.2</v>
      </c>
      <c r="F70" s="4" t="s">
        <v>21</v>
      </c>
      <c r="G70" s="3">
        <v>70</v>
      </c>
      <c r="H70" s="4">
        <v>35</v>
      </c>
      <c r="I70" s="7">
        <f t="shared" si="4"/>
        <v>201.2</v>
      </c>
      <c r="J70" s="60"/>
      <c r="K70" s="3">
        <v>15.83</v>
      </c>
      <c r="L70" s="60"/>
      <c r="M70" s="7">
        <f t="shared" si="5"/>
        <v>217.03</v>
      </c>
      <c r="N70" s="60"/>
      <c r="O70" s="27" t="s">
        <v>327</v>
      </c>
      <c r="P70" s="36" t="s">
        <v>391</v>
      </c>
    </row>
    <row r="71" spans="1:16" ht="30" customHeight="1">
      <c r="A71" s="54"/>
      <c r="B71" s="54"/>
      <c r="C71" s="5" t="s">
        <v>60</v>
      </c>
      <c r="D71" s="6" t="s">
        <v>217</v>
      </c>
      <c r="E71" s="3">
        <v>19</v>
      </c>
      <c r="F71" s="4" t="s">
        <v>21</v>
      </c>
      <c r="G71" s="3">
        <v>20</v>
      </c>
      <c r="H71" s="4" t="s">
        <v>21</v>
      </c>
      <c r="I71" s="7">
        <f t="shared" si="4"/>
        <v>39</v>
      </c>
      <c r="J71" s="60"/>
      <c r="K71" s="3" t="s">
        <v>21</v>
      </c>
      <c r="L71" s="60"/>
      <c r="M71" s="7">
        <f t="shared" si="5"/>
        <v>39</v>
      </c>
      <c r="N71" s="60"/>
      <c r="O71" s="27" t="s">
        <v>327</v>
      </c>
      <c r="P71" s="36" t="s">
        <v>404</v>
      </c>
    </row>
    <row r="72" spans="1:16" ht="30" customHeight="1">
      <c r="A72" s="54"/>
      <c r="B72" s="54"/>
      <c r="C72" s="5" t="s">
        <v>61</v>
      </c>
      <c r="D72" s="6" t="s">
        <v>218</v>
      </c>
      <c r="E72" s="3">
        <v>174</v>
      </c>
      <c r="F72" s="4" t="s">
        <v>21</v>
      </c>
      <c r="G72" s="3">
        <v>406</v>
      </c>
      <c r="H72" s="4">
        <v>20</v>
      </c>
      <c r="I72" s="7">
        <f t="shared" si="4"/>
        <v>600</v>
      </c>
      <c r="J72" s="60"/>
      <c r="K72" s="3">
        <v>20</v>
      </c>
      <c r="L72" s="60"/>
      <c r="M72" s="7">
        <f t="shared" si="5"/>
        <v>620</v>
      </c>
      <c r="N72" s="60"/>
      <c r="O72" s="27" t="s">
        <v>324</v>
      </c>
      <c r="P72" s="36" t="s">
        <v>405</v>
      </c>
    </row>
    <row r="73" spans="1:16" ht="24" customHeight="1">
      <c r="A73" s="54"/>
      <c r="B73" s="54"/>
      <c r="C73" s="5" t="s">
        <v>62</v>
      </c>
      <c r="D73" s="6" t="s">
        <v>219</v>
      </c>
      <c r="E73" s="3">
        <v>324</v>
      </c>
      <c r="F73" s="4" t="s">
        <v>21</v>
      </c>
      <c r="G73" s="3">
        <v>59</v>
      </c>
      <c r="H73" s="4">
        <v>24</v>
      </c>
      <c r="I73" s="7">
        <f t="shared" si="4"/>
        <v>407</v>
      </c>
      <c r="J73" s="60"/>
      <c r="K73" s="3">
        <v>43</v>
      </c>
      <c r="L73" s="60"/>
      <c r="M73" s="7">
        <f t="shared" si="5"/>
        <v>450</v>
      </c>
      <c r="N73" s="60"/>
      <c r="O73" s="27" t="s">
        <v>324</v>
      </c>
      <c r="P73" s="36" t="s">
        <v>387</v>
      </c>
    </row>
    <row r="74" spans="1:16" ht="24" customHeight="1">
      <c r="A74" s="54"/>
      <c r="B74" s="54"/>
      <c r="C74" s="5" t="s">
        <v>63</v>
      </c>
      <c r="D74" s="6" t="s">
        <v>220</v>
      </c>
      <c r="E74" s="3">
        <v>62</v>
      </c>
      <c r="F74" s="4" t="s">
        <v>21</v>
      </c>
      <c r="G74" s="3">
        <v>28</v>
      </c>
      <c r="H74" s="4">
        <v>24</v>
      </c>
      <c r="I74" s="7">
        <f t="shared" si="4"/>
        <v>114</v>
      </c>
      <c r="J74" s="60"/>
      <c r="K74" s="3">
        <v>15</v>
      </c>
      <c r="L74" s="60"/>
      <c r="M74" s="7">
        <f t="shared" si="5"/>
        <v>129</v>
      </c>
      <c r="N74" s="60"/>
      <c r="O74" s="27" t="s">
        <v>324</v>
      </c>
      <c r="P74" s="36" t="s">
        <v>385</v>
      </c>
    </row>
    <row r="75" spans="1:16" ht="30" customHeight="1">
      <c r="A75" s="54"/>
      <c r="B75" s="54"/>
      <c r="C75" s="5" t="s">
        <v>64</v>
      </c>
      <c r="D75" s="6" t="s">
        <v>221</v>
      </c>
      <c r="E75" s="3">
        <v>213</v>
      </c>
      <c r="F75" s="4" t="s">
        <v>21</v>
      </c>
      <c r="G75" s="3">
        <v>15</v>
      </c>
      <c r="H75" s="4">
        <v>31</v>
      </c>
      <c r="I75" s="7">
        <f t="shared" si="4"/>
        <v>259</v>
      </c>
      <c r="J75" s="60"/>
      <c r="K75" s="3">
        <v>25</v>
      </c>
      <c r="L75" s="60"/>
      <c r="M75" s="7">
        <f t="shared" si="5"/>
        <v>284</v>
      </c>
      <c r="N75" s="60"/>
      <c r="O75" s="27" t="s">
        <v>324</v>
      </c>
      <c r="P75" s="36" t="s">
        <v>385</v>
      </c>
    </row>
    <row r="76" spans="1:16" ht="30" customHeight="1">
      <c r="A76" s="54"/>
      <c r="B76" s="54"/>
      <c r="C76" s="5" t="s">
        <v>65</v>
      </c>
      <c r="D76" s="6" t="s">
        <v>222</v>
      </c>
      <c r="E76" s="3">
        <v>42</v>
      </c>
      <c r="F76" s="4" t="s">
        <v>21</v>
      </c>
      <c r="G76" s="3" t="s">
        <v>21</v>
      </c>
      <c r="H76" s="4">
        <v>30</v>
      </c>
      <c r="I76" s="7">
        <f t="shared" si="4"/>
        <v>72</v>
      </c>
      <c r="J76" s="60"/>
      <c r="K76" s="3">
        <v>3</v>
      </c>
      <c r="L76" s="60"/>
      <c r="M76" s="7">
        <f t="shared" si="5"/>
        <v>75</v>
      </c>
      <c r="N76" s="60"/>
      <c r="O76" s="27" t="s">
        <v>327</v>
      </c>
      <c r="P76" s="36" t="s">
        <v>391</v>
      </c>
    </row>
    <row r="77" spans="1:16" ht="30" customHeight="1">
      <c r="A77" s="54"/>
      <c r="B77" s="54"/>
      <c r="C77" s="5" t="s">
        <v>66</v>
      </c>
      <c r="D77" s="6" t="s">
        <v>67</v>
      </c>
      <c r="E77" s="3">
        <v>105</v>
      </c>
      <c r="F77" s="4">
        <v>13.5</v>
      </c>
      <c r="G77" s="4" t="s">
        <v>21</v>
      </c>
      <c r="H77" s="4">
        <v>51.5</v>
      </c>
      <c r="I77" s="7">
        <f t="shared" si="4"/>
        <v>170</v>
      </c>
      <c r="J77" s="60"/>
      <c r="K77" s="3">
        <v>30</v>
      </c>
      <c r="L77" s="60"/>
      <c r="M77" s="7">
        <f t="shared" si="5"/>
        <v>200</v>
      </c>
      <c r="N77" s="60"/>
      <c r="O77" s="27" t="s">
        <v>324</v>
      </c>
      <c r="P77" s="36" t="s">
        <v>387</v>
      </c>
    </row>
    <row r="78" spans="1:16" ht="30" customHeight="1">
      <c r="A78" s="54"/>
      <c r="B78" s="54"/>
      <c r="C78" s="5" t="s">
        <v>68</v>
      </c>
      <c r="D78" s="6" t="s">
        <v>69</v>
      </c>
      <c r="E78" s="3">
        <v>43.5</v>
      </c>
      <c r="F78" s="4" t="s">
        <v>21</v>
      </c>
      <c r="G78" s="3" t="s">
        <v>21</v>
      </c>
      <c r="H78" s="4" t="s">
        <v>21</v>
      </c>
      <c r="I78" s="7">
        <f t="shared" si="4"/>
        <v>43.5</v>
      </c>
      <c r="J78" s="60"/>
      <c r="K78" s="3">
        <v>7.7</v>
      </c>
      <c r="L78" s="60"/>
      <c r="M78" s="7">
        <f t="shared" si="5"/>
        <v>51.2</v>
      </c>
      <c r="N78" s="60"/>
      <c r="O78" s="27" t="s">
        <v>327</v>
      </c>
      <c r="P78" s="36" t="s">
        <v>404</v>
      </c>
    </row>
    <row r="79" spans="1:16" ht="30" customHeight="1">
      <c r="A79" s="54"/>
      <c r="B79" s="54"/>
      <c r="C79" s="5" t="s">
        <v>70</v>
      </c>
      <c r="D79" s="6" t="s">
        <v>429</v>
      </c>
      <c r="E79" s="3">
        <v>112</v>
      </c>
      <c r="F79" s="4" t="s">
        <v>21</v>
      </c>
      <c r="G79" s="3" t="s">
        <v>21</v>
      </c>
      <c r="H79" s="4">
        <v>20</v>
      </c>
      <c r="I79" s="7">
        <f t="shared" si="4"/>
        <v>132</v>
      </c>
      <c r="J79" s="60"/>
      <c r="K79" s="3">
        <v>9</v>
      </c>
      <c r="L79" s="60"/>
      <c r="M79" s="7">
        <f t="shared" si="5"/>
        <v>141</v>
      </c>
      <c r="N79" s="60"/>
      <c r="O79" s="27" t="s">
        <v>327</v>
      </c>
      <c r="P79" s="36" t="s">
        <v>391</v>
      </c>
    </row>
    <row r="80" spans="1:16" ht="30" customHeight="1">
      <c r="A80" s="55"/>
      <c r="B80" s="55"/>
      <c r="C80" s="5" t="s">
        <v>71</v>
      </c>
      <c r="D80" s="6" t="s">
        <v>223</v>
      </c>
      <c r="E80" s="3">
        <v>62</v>
      </c>
      <c r="F80" s="4">
        <v>4</v>
      </c>
      <c r="G80" s="3" t="s">
        <v>21</v>
      </c>
      <c r="H80" s="4">
        <v>12</v>
      </c>
      <c r="I80" s="7">
        <f t="shared" si="4"/>
        <v>78</v>
      </c>
      <c r="J80" s="60"/>
      <c r="K80" s="3">
        <v>9.1</v>
      </c>
      <c r="L80" s="60"/>
      <c r="M80" s="7">
        <f t="shared" si="5"/>
        <v>87.1</v>
      </c>
      <c r="N80" s="60"/>
      <c r="O80" s="27" t="s">
        <v>327</v>
      </c>
      <c r="P80" s="36" t="s">
        <v>391</v>
      </c>
    </row>
    <row r="81" spans="1:16" ht="30" customHeight="1">
      <c r="A81" s="53">
        <v>18</v>
      </c>
      <c r="B81" s="53" t="s">
        <v>359</v>
      </c>
      <c r="C81" s="5" t="s">
        <v>357</v>
      </c>
      <c r="D81" s="6" t="s">
        <v>224</v>
      </c>
      <c r="E81" s="3">
        <v>730</v>
      </c>
      <c r="F81" s="4" t="s">
        <v>21</v>
      </c>
      <c r="G81" s="3">
        <v>225</v>
      </c>
      <c r="H81" s="4">
        <v>204</v>
      </c>
      <c r="I81" s="7">
        <f t="shared" si="4"/>
        <v>1159</v>
      </c>
      <c r="J81" s="57">
        <f>SUM(I81:I100)</f>
        <v>4964.099999999999</v>
      </c>
      <c r="K81" s="3">
        <v>175.4</v>
      </c>
      <c r="L81" s="57">
        <f>SUM(K81:K100)</f>
        <v>630.6299999999999</v>
      </c>
      <c r="M81" s="7">
        <f t="shared" si="5"/>
        <v>1334.4</v>
      </c>
      <c r="N81" s="57">
        <f>SUM(M81:M100)</f>
        <v>5594.73</v>
      </c>
      <c r="O81" s="27" t="s">
        <v>324</v>
      </c>
      <c r="P81" s="36" t="s">
        <v>406</v>
      </c>
    </row>
    <row r="82" spans="1:16" ht="30" customHeight="1">
      <c r="A82" s="54"/>
      <c r="B82" s="54"/>
      <c r="C82" s="5" t="s">
        <v>358</v>
      </c>
      <c r="D82" s="6" t="s">
        <v>72</v>
      </c>
      <c r="E82" s="3">
        <v>150.83</v>
      </c>
      <c r="F82" s="4" t="s">
        <v>21</v>
      </c>
      <c r="G82" s="3" t="s">
        <v>21</v>
      </c>
      <c r="H82" s="4" t="s">
        <v>21</v>
      </c>
      <c r="I82" s="7">
        <f t="shared" si="4"/>
        <v>150.83</v>
      </c>
      <c r="J82" s="58"/>
      <c r="K82" s="3">
        <v>80.49</v>
      </c>
      <c r="L82" s="58"/>
      <c r="M82" s="7">
        <f t="shared" si="5"/>
        <v>231.32</v>
      </c>
      <c r="N82" s="58"/>
      <c r="O82" s="27" t="s">
        <v>324</v>
      </c>
      <c r="P82" s="36" t="s">
        <v>387</v>
      </c>
    </row>
    <row r="83" spans="1:16" ht="30" customHeight="1">
      <c r="A83" s="54"/>
      <c r="B83" s="54"/>
      <c r="C83" s="5" t="s">
        <v>73</v>
      </c>
      <c r="D83" s="6" t="s">
        <v>225</v>
      </c>
      <c r="E83" s="3">
        <v>160</v>
      </c>
      <c r="F83" s="4" t="s">
        <v>21</v>
      </c>
      <c r="G83" s="4" t="s">
        <v>21</v>
      </c>
      <c r="H83" s="4" t="s">
        <v>21</v>
      </c>
      <c r="I83" s="7">
        <f t="shared" si="4"/>
        <v>160</v>
      </c>
      <c r="J83" s="58"/>
      <c r="K83" s="3">
        <v>17</v>
      </c>
      <c r="L83" s="58"/>
      <c r="M83" s="7">
        <f t="shared" si="5"/>
        <v>177</v>
      </c>
      <c r="N83" s="58"/>
      <c r="O83" s="27" t="s">
        <v>327</v>
      </c>
      <c r="P83" s="36" t="s">
        <v>388</v>
      </c>
    </row>
    <row r="84" spans="1:16" ht="24" customHeight="1">
      <c r="A84" s="54"/>
      <c r="B84" s="54"/>
      <c r="C84" s="5" t="s">
        <v>74</v>
      </c>
      <c r="D84" s="6" t="s">
        <v>226</v>
      </c>
      <c r="E84" s="3">
        <v>139.19</v>
      </c>
      <c r="F84" s="4" t="s">
        <v>21</v>
      </c>
      <c r="G84" s="4" t="s">
        <v>21</v>
      </c>
      <c r="H84" s="4" t="s">
        <v>21</v>
      </c>
      <c r="I84" s="7">
        <f t="shared" si="4"/>
        <v>139.19</v>
      </c>
      <c r="J84" s="58"/>
      <c r="K84" s="3">
        <v>33.16</v>
      </c>
      <c r="L84" s="58"/>
      <c r="M84" s="7">
        <f t="shared" si="5"/>
        <v>172.35</v>
      </c>
      <c r="N84" s="58"/>
      <c r="O84" s="27" t="s">
        <v>324</v>
      </c>
      <c r="P84" s="36" t="s">
        <v>387</v>
      </c>
    </row>
    <row r="85" spans="1:16" ht="30" customHeight="1">
      <c r="A85" s="54"/>
      <c r="B85" s="54"/>
      <c r="C85" s="5" t="s">
        <v>75</v>
      </c>
      <c r="D85" s="6" t="s">
        <v>227</v>
      </c>
      <c r="E85" s="3">
        <v>95</v>
      </c>
      <c r="F85" s="4" t="s">
        <v>21</v>
      </c>
      <c r="G85" s="3" t="s">
        <v>21</v>
      </c>
      <c r="H85" s="4" t="s">
        <v>21</v>
      </c>
      <c r="I85" s="7">
        <f t="shared" si="4"/>
        <v>95</v>
      </c>
      <c r="J85" s="58"/>
      <c r="K85" s="3">
        <v>37</v>
      </c>
      <c r="L85" s="58"/>
      <c r="M85" s="7">
        <f t="shared" si="5"/>
        <v>132</v>
      </c>
      <c r="N85" s="58"/>
      <c r="O85" s="27" t="s">
        <v>327</v>
      </c>
      <c r="P85" s="36" t="s">
        <v>391</v>
      </c>
    </row>
    <row r="86" spans="1:16" ht="30" customHeight="1">
      <c r="A86" s="54"/>
      <c r="B86" s="54"/>
      <c r="C86" s="5" t="s">
        <v>76</v>
      </c>
      <c r="D86" s="6" t="s">
        <v>228</v>
      </c>
      <c r="E86" s="3">
        <v>120</v>
      </c>
      <c r="F86" s="4" t="s">
        <v>21</v>
      </c>
      <c r="G86" s="3" t="s">
        <v>21</v>
      </c>
      <c r="H86" s="4" t="s">
        <v>21</v>
      </c>
      <c r="I86" s="7">
        <f t="shared" si="4"/>
        <v>120</v>
      </c>
      <c r="J86" s="58"/>
      <c r="K86" s="3">
        <v>11</v>
      </c>
      <c r="L86" s="58"/>
      <c r="M86" s="7">
        <f t="shared" si="5"/>
        <v>131</v>
      </c>
      <c r="N86" s="58"/>
      <c r="O86" s="27" t="s">
        <v>324</v>
      </c>
      <c r="P86" s="36" t="s">
        <v>386</v>
      </c>
    </row>
    <row r="87" spans="1:16" ht="30" customHeight="1">
      <c r="A87" s="54"/>
      <c r="B87" s="54"/>
      <c r="C87" s="5" t="s">
        <v>77</v>
      </c>
      <c r="D87" s="6" t="s">
        <v>229</v>
      </c>
      <c r="E87" s="3">
        <v>60</v>
      </c>
      <c r="F87" s="4" t="s">
        <v>21</v>
      </c>
      <c r="G87" s="4" t="s">
        <v>21</v>
      </c>
      <c r="H87" s="4" t="s">
        <v>21</v>
      </c>
      <c r="I87" s="7">
        <f t="shared" si="4"/>
        <v>60</v>
      </c>
      <c r="J87" s="58"/>
      <c r="K87" s="3">
        <v>25</v>
      </c>
      <c r="L87" s="58"/>
      <c r="M87" s="7">
        <f t="shared" si="5"/>
        <v>85</v>
      </c>
      <c r="N87" s="58"/>
      <c r="O87" s="27" t="s">
        <v>324</v>
      </c>
      <c r="P87" s="36" t="s">
        <v>387</v>
      </c>
    </row>
    <row r="88" spans="1:16" ht="30" customHeight="1">
      <c r="A88" s="54"/>
      <c r="B88" s="54"/>
      <c r="C88" s="5" t="s">
        <v>78</v>
      </c>
      <c r="D88" s="6" t="s">
        <v>230</v>
      </c>
      <c r="E88" s="3">
        <v>135</v>
      </c>
      <c r="F88" s="4" t="s">
        <v>21</v>
      </c>
      <c r="G88" s="4" t="s">
        <v>21</v>
      </c>
      <c r="H88" s="4" t="s">
        <v>21</v>
      </c>
      <c r="I88" s="7">
        <f>SUM(E88:H88)</f>
        <v>135</v>
      </c>
      <c r="J88" s="58"/>
      <c r="K88" s="3">
        <v>15</v>
      </c>
      <c r="L88" s="58"/>
      <c r="M88" s="7">
        <f t="shared" si="5"/>
        <v>150</v>
      </c>
      <c r="N88" s="58"/>
      <c r="O88" s="27" t="s">
        <v>324</v>
      </c>
      <c r="P88" s="36" t="s">
        <v>386</v>
      </c>
    </row>
    <row r="89" spans="1:16" ht="30" customHeight="1">
      <c r="A89" s="54"/>
      <c r="B89" s="54"/>
      <c r="C89" s="5" t="s">
        <v>79</v>
      </c>
      <c r="D89" s="6" t="s">
        <v>231</v>
      </c>
      <c r="E89" s="3">
        <v>85</v>
      </c>
      <c r="F89" s="4" t="s">
        <v>21</v>
      </c>
      <c r="G89" s="3" t="s">
        <v>21</v>
      </c>
      <c r="H89" s="4">
        <v>50</v>
      </c>
      <c r="I89" s="7">
        <f>SUM(E89:H89)</f>
        <v>135</v>
      </c>
      <c r="J89" s="58"/>
      <c r="K89" s="3">
        <v>15</v>
      </c>
      <c r="L89" s="58"/>
      <c r="M89" s="7">
        <f t="shared" si="5"/>
        <v>150</v>
      </c>
      <c r="N89" s="58"/>
      <c r="O89" s="27" t="s">
        <v>324</v>
      </c>
      <c r="P89" s="36" t="s">
        <v>385</v>
      </c>
    </row>
    <row r="90" spans="1:16" ht="30" customHeight="1">
      <c r="A90" s="54"/>
      <c r="B90" s="54"/>
      <c r="C90" s="5" t="s">
        <v>80</v>
      </c>
      <c r="D90" s="6" t="s">
        <v>232</v>
      </c>
      <c r="E90" s="3">
        <v>126</v>
      </c>
      <c r="F90" s="4" t="s">
        <v>21</v>
      </c>
      <c r="G90" s="3">
        <v>40</v>
      </c>
      <c r="H90" s="4">
        <v>9</v>
      </c>
      <c r="I90" s="7">
        <f>SUM(E90:H90)</f>
        <v>175</v>
      </c>
      <c r="J90" s="58"/>
      <c r="K90" s="3">
        <v>30.06</v>
      </c>
      <c r="L90" s="58"/>
      <c r="M90" s="7">
        <f>SUM(I90,K90)</f>
        <v>205.06</v>
      </c>
      <c r="N90" s="58"/>
      <c r="O90" s="27" t="s">
        <v>324</v>
      </c>
      <c r="P90" s="36" t="s">
        <v>386</v>
      </c>
    </row>
    <row r="91" spans="1:16" ht="30" customHeight="1">
      <c r="A91" s="54"/>
      <c r="B91" s="54"/>
      <c r="C91" s="5" t="s">
        <v>81</v>
      </c>
      <c r="D91" s="6" t="s">
        <v>233</v>
      </c>
      <c r="E91" s="3">
        <v>145.6</v>
      </c>
      <c r="F91" s="4" t="s">
        <v>21</v>
      </c>
      <c r="G91" s="3">
        <v>65.38</v>
      </c>
      <c r="H91" s="4">
        <v>45</v>
      </c>
      <c r="I91" s="7">
        <f>SUM(E91:H91)</f>
        <v>255.98</v>
      </c>
      <c r="J91" s="58"/>
      <c r="K91" s="3">
        <v>30</v>
      </c>
      <c r="L91" s="58"/>
      <c r="M91" s="7">
        <f t="shared" si="5"/>
        <v>285.98</v>
      </c>
      <c r="N91" s="58"/>
      <c r="O91" s="27" t="s">
        <v>327</v>
      </c>
      <c r="P91" s="36" t="s">
        <v>407</v>
      </c>
    </row>
    <row r="92" spans="1:16" ht="24" customHeight="1">
      <c r="A92" s="54"/>
      <c r="B92" s="54"/>
      <c r="C92" s="5" t="s">
        <v>82</v>
      </c>
      <c r="D92" s="6" t="s">
        <v>234</v>
      </c>
      <c r="E92" s="3">
        <v>213.7</v>
      </c>
      <c r="F92" s="4" t="s">
        <v>21</v>
      </c>
      <c r="G92" s="3">
        <v>90</v>
      </c>
      <c r="H92" s="4">
        <v>45</v>
      </c>
      <c r="I92" s="7">
        <f aca="true" t="shared" si="6" ref="I92:I122">SUM(E92:H92)</f>
        <v>348.7</v>
      </c>
      <c r="J92" s="58"/>
      <c r="K92" s="3">
        <v>30</v>
      </c>
      <c r="L92" s="58"/>
      <c r="M92" s="7">
        <f t="shared" si="5"/>
        <v>378.7</v>
      </c>
      <c r="N92" s="58"/>
      <c r="O92" s="27" t="s">
        <v>324</v>
      </c>
      <c r="P92" s="36" t="s">
        <v>403</v>
      </c>
    </row>
    <row r="93" spans="1:16" ht="24" customHeight="1">
      <c r="A93" s="54"/>
      <c r="B93" s="54"/>
      <c r="C93" s="5" t="s">
        <v>83</v>
      </c>
      <c r="D93" s="6" t="s">
        <v>235</v>
      </c>
      <c r="E93" s="3">
        <v>163.6</v>
      </c>
      <c r="F93" s="4" t="s">
        <v>21</v>
      </c>
      <c r="G93" s="3">
        <v>6</v>
      </c>
      <c r="H93" s="4">
        <v>75</v>
      </c>
      <c r="I93" s="7">
        <f t="shared" si="6"/>
        <v>244.6</v>
      </c>
      <c r="J93" s="58"/>
      <c r="K93" s="3">
        <v>37.5</v>
      </c>
      <c r="L93" s="58"/>
      <c r="M93" s="7">
        <f t="shared" si="5"/>
        <v>282.1</v>
      </c>
      <c r="N93" s="58"/>
      <c r="O93" s="27" t="s">
        <v>324</v>
      </c>
      <c r="P93" s="36" t="s">
        <v>386</v>
      </c>
    </row>
    <row r="94" spans="1:16" ht="30" customHeight="1">
      <c r="A94" s="54"/>
      <c r="B94" s="54"/>
      <c r="C94" s="5" t="s">
        <v>84</v>
      </c>
      <c r="D94" s="6" t="s">
        <v>236</v>
      </c>
      <c r="E94" s="3">
        <v>87.7</v>
      </c>
      <c r="F94" s="4" t="s">
        <v>21</v>
      </c>
      <c r="G94" s="4" t="s">
        <v>21</v>
      </c>
      <c r="H94" s="4" t="s">
        <v>21</v>
      </c>
      <c r="I94" s="7">
        <f t="shared" si="6"/>
        <v>87.7</v>
      </c>
      <c r="J94" s="58"/>
      <c r="K94" s="3">
        <v>14</v>
      </c>
      <c r="L94" s="58"/>
      <c r="M94" s="7">
        <f t="shared" si="5"/>
        <v>101.7</v>
      </c>
      <c r="N94" s="58"/>
      <c r="O94" s="27" t="s">
        <v>325</v>
      </c>
      <c r="P94" s="36" t="s">
        <v>391</v>
      </c>
    </row>
    <row r="95" spans="1:16" ht="30" customHeight="1">
      <c r="A95" s="54"/>
      <c r="B95" s="54"/>
      <c r="C95" s="5" t="s">
        <v>85</v>
      </c>
      <c r="D95" s="6" t="s">
        <v>237</v>
      </c>
      <c r="E95" s="3">
        <v>47.83</v>
      </c>
      <c r="F95" s="4" t="s">
        <v>21</v>
      </c>
      <c r="G95" s="3" t="s">
        <v>21</v>
      </c>
      <c r="H95" s="4">
        <v>23.97</v>
      </c>
      <c r="I95" s="7">
        <f t="shared" si="6"/>
        <v>71.8</v>
      </c>
      <c r="J95" s="58"/>
      <c r="K95" s="3">
        <v>10.92</v>
      </c>
      <c r="L95" s="58"/>
      <c r="M95" s="7">
        <f t="shared" si="5"/>
        <v>82.72</v>
      </c>
      <c r="N95" s="58"/>
      <c r="O95" s="27" t="s">
        <v>324</v>
      </c>
      <c r="P95" s="36" t="s">
        <v>408</v>
      </c>
    </row>
    <row r="96" spans="1:16" ht="48">
      <c r="A96" s="54"/>
      <c r="B96" s="54"/>
      <c r="C96" s="5" t="s">
        <v>86</v>
      </c>
      <c r="D96" s="6" t="s">
        <v>238</v>
      </c>
      <c r="E96" s="3">
        <v>37.6</v>
      </c>
      <c r="F96" s="4" t="s">
        <v>21</v>
      </c>
      <c r="G96" s="3">
        <v>212.4</v>
      </c>
      <c r="H96" s="4">
        <v>30</v>
      </c>
      <c r="I96" s="7">
        <f t="shared" si="6"/>
        <v>280</v>
      </c>
      <c r="J96" s="58"/>
      <c r="K96" s="3">
        <v>6.6</v>
      </c>
      <c r="L96" s="58"/>
      <c r="M96" s="7">
        <f t="shared" si="5"/>
        <v>286.6</v>
      </c>
      <c r="N96" s="58"/>
      <c r="O96" s="27" t="s">
        <v>324</v>
      </c>
      <c r="P96" s="36" t="s">
        <v>409</v>
      </c>
    </row>
    <row r="97" spans="1:16" ht="30" customHeight="1">
      <c r="A97" s="54"/>
      <c r="B97" s="54"/>
      <c r="C97" s="5" t="s">
        <v>87</v>
      </c>
      <c r="D97" s="6" t="s">
        <v>239</v>
      </c>
      <c r="E97" s="3">
        <v>17.6</v>
      </c>
      <c r="F97" s="4" t="s">
        <v>21</v>
      </c>
      <c r="G97" s="3" t="s">
        <v>21</v>
      </c>
      <c r="H97" s="4" t="s">
        <v>21</v>
      </c>
      <c r="I97" s="7">
        <f t="shared" si="6"/>
        <v>17.6</v>
      </c>
      <c r="J97" s="58"/>
      <c r="K97" s="3">
        <v>2</v>
      </c>
      <c r="L97" s="58"/>
      <c r="M97" s="7">
        <f t="shared" si="5"/>
        <v>19.6</v>
      </c>
      <c r="N97" s="58"/>
      <c r="O97" s="27" t="s">
        <v>325</v>
      </c>
      <c r="P97" s="36" t="s">
        <v>410</v>
      </c>
    </row>
    <row r="98" spans="1:16" ht="24" customHeight="1">
      <c r="A98" s="54"/>
      <c r="B98" s="54"/>
      <c r="C98" s="5" t="s">
        <v>88</v>
      </c>
      <c r="D98" s="6" t="s">
        <v>240</v>
      </c>
      <c r="E98" s="3">
        <v>167</v>
      </c>
      <c r="F98" s="4" t="s">
        <v>21</v>
      </c>
      <c r="G98" s="3">
        <v>885</v>
      </c>
      <c r="H98" s="4" t="s">
        <v>21</v>
      </c>
      <c r="I98" s="7">
        <f t="shared" si="6"/>
        <v>1052</v>
      </c>
      <c r="J98" s="58"/>
      <c r="K98" s="3">
        <v>28</v>
      </c>
      <c r="L98" s="58"/>
      <c r="M98" s="7">
        <f t="shared" si="5"/>
        <v>1080</v>
      </c>
      <c r="N98" s="58"/>
      <c r="O98" s="27" t="s">
        <v>324</v>
      </c>
      <c r="P98" s="36" t="s">
        <v>387</v>
      </c>
    </row>
    <row r="99" spans="1:16" ht="30" customHeight="1">
      <c r="A99" s="54"/>
      <c r="B99" s="54"/>
      <c r="C99" s="5" t="s">
        <v>89</v>
      </c>
      <c r="D99" s="6" t="s">
        <v>241</v>
      </c>
      <c r="E99" s="3">
        <v>132</v>
      </c>
      <c r="F99" s="4" t="s">
        <v>21</v>
      </c>
      <c r="G99" s="3" t="s">
        <v>21</v>
      </c>
      <c r="H99" s="4">
        <v>50</v>
      </c>
      <c r="I99" s="7">
        <f t="shared" si="6"/>
        <v>182</v>
      </c>
      <c r="J99" s="58"/>
      <c r="K99" s="3">
        <v>23</v>
      </c>
      <c r="L99" s="58"/>
      <c r="M99" s="7">
        <f t="shared" si="5"/>
        <v>205</v>
      </c>
      <c r="N99" s="58"/>
      <c r="O99" s="27" t="s">
        <v>324</v>
      </c>
      <c r="P99" s="36" t="s">
        <v>387</v>
      </c>
    </row>
    <row r="100" spans="1:16" ht="30" customHeight="1">
      <c r="A100" s="55"/>
      <c r="B100" s="55"/>
      <c r="C100" s="5" t="s">
        <v>90</v>
      </c>
      <c r="D100" s="6" t="s">
        <v>242</v>
      </c>
      <c r="E100" s="3">
        <v>70</v>
      </c>
      <c r="F100" s="4">
        <v>3.2</v>
      </c>
      <c r="G100" s="3" t="s">
        <v>21</v>
      </c>
      <c r="H100" s="4">
        <v>21.5</v>
      </c>
      <c r="I100" s="7">
        <f t="shared" si="6"/>
        <v>94.7</v>
      </c>
      <c r="J100" s="59"/>
      <c r="K100" s="3">
        <v>9.5</v>
      </c>
      <c r="L100" s="59"/>
      <c r="M100" s="7">
        <f t="shared" si="5"/>
        <v>104.2</v>
      </c>
      <c r="N100" s="59"/>
      <c r="O100" s="27" t="s">
        <v>325</v>
      </c>
      <c r="P100" s="36" t="s">
        <v>391</v>
      </c>
    </row>
    <row r="101" spans="1:16" ht="68.25" customHeight="1">
      <c r="A101" s="25">
        <v>19</v>
      </c>
      <c r="B101" s="25" t="s">
        <v>360</v>
      </c>
      <c r="C101" s="5" t="s">
        <v>360</v>
      </c>
      <c r="D101" s="6" t="s">
        <v>243</v>
      </c>
      <c r="E101" s="3">
        <v>209.93</v>
      </c>
      <c r="F101" s="4" t="s">
        <v>21</v>
      </c>
      <c r="G101" s="3">
        <v>8.5</v>
      </c>
      <c r="H101" s="4">
        <v>31.5</v>
      </c>
      <c r="I101" s="7">
        <f t="shared" si="6"/>
        <v>249.93</v>
      </c>
      <c r="J101" s="26">
        <f>SUM(I101)</f>
        <v>249.93</v>
      </c>
      <c r="K101" s="3">
        <v>55.32</v>
      </c>
      <c r="L101" s="26">
        <f>SUM(K101)</f>
        <v>55.32</v>
      </c>
      <c r="M101" s="7">
        <f t="shared" si="5"/>
        <v>305.25</v>
      </c>
      <c r="N101" s="26">
        <f>SUM(M101)</f>
        <v>305.25</v>
      </c>
      <c r="O101" s="27" t="s">
        <v>324</v>
      </c>
      <c r="P101" s="36" t="s">
        <v>411</v>
      </c>
    </row>
    <row r="102" spans="1:16" ht="45.75" customHeight="1">
      <c r="A102" s="53">
        <v>20</v>
      </c>
      <c r="B102" s="53" t="s">
        <v>363</v>
      </c>
      <c r="C102" s="5" t="s">
        <v>361</v>
      </c>
      <c r="D102" s="6" t="s">
        <v>244</v>
      </c>
      <c r="E102" s="3">
        <v>450</v>
      </c>
      <c r="F102" s="4" t="s">
        <v>21</v>
      </c>
      <c r="G102" s="3" t="s">
        <v>21</v>
      </c>
      <c r="H102" s="4">
        <v>144</v>
      </c>
      <c r="I102" s="7">
        <f>SUM(E102:H102)</f>
        <v>594</v>
      </c>
      <c r="J102" s="57">
        <f>SUM(I102:I120)</f>
        <v>5236.98</v>
      </c>
      <c r="K102" s="3">
        <v>78</v>
      </c>
      <c r="L102" s="57">
        <f>SUM(K102:K120)</f>
        <v>803.08</v>
      </c>
      <c r="M102" s="7">
        <f t="shared" si="5"/>
        <v>672</v>
      </c>
      <c r="N102" s="57">
        <f>SUM(M102:M120)</f>
        <v>6040.0599999999995</v>
      </c>
      <c r="O102" s="27" t="s">
        <v>324</v>
      </c>
      <c r="P102" s="36" t="s">
        <v>412</v>
      </c>
    </row>
    <row r="103" spans="1:16" ht="30" customHeight="1">
      <c r="A103" s="54"/>
      <c r="B103" s="54"/>
      <c r="C103" s="5" t="s">
        <v>362</v>
      </c>
      <c r="D103" s="6" t="s">
        <v>91</v>
      </c>
      <c r="E103" s="3">
        <v>665</v>
      </c>
      <c r="F103" s="4">
        <v>88</v>
      </c>
      <c r="G103" s="3">
        <v>135.5</v>
      </c>
      <c r="H103" s="4">
        <v>190</v>
      </c>
      <c r="I103" s="7">
        <f t="shared" si="6"/>
        <v>1078.5</v>
      </c>
      <c r="J103" s="58"/>
      <c r="K103" s="3">
        <v>130.6</v>
      </c>
      <c r="L103" s="58"/>
      <c r="M103" s="7">
        <f t="shared" si="5"/>
        <v>1209.1</v>
      </c>
      <c r="N103" s="58"/>
      <c r="O103" s="27" t="s">
        <v>324</v>
      </c>
      <c r="P103" s="36" t="s">
        <v>406</v>
      </c>
    </row>
    <row r="104" spans="1:16" ht="24" customHeight="1">
      <c r="A104" s="54"/>
      <c r="B104" s="54"/>
      <c r="C104" s="5" t="s">
        <v>92</v>
      </c>
      <c r="D104" s="6" t="s">
        <v>245</v>
      </c>
      <c r="E104" s="3">
        <v>80</v>
      </c>
      <c r="F104" s="4" t="s">
        <v>21</v>
      </c>
      <c r="G104" s="3" t="s">
        <v>21</v>
      </c>
      <c r="H104" s="4" t="s">
        <v>21</v>
      </c>
      <c r="I104" s="7">
        <f t="shared" si="6"/>
        <v>80</v>
      </c>
      <c r="J104" s="58"/>
      <c r="K104" s="3">
        <v>24</v>
      </c>
      <c r="L104" s="58"/>
      <c r="M104" s="7">
        <f t="shared" si="5"/>
        <v>104</v>
      </c>
      <c r="N104" s="58"/>
      <c r="O104" s="27" t="s">
        <v>324</v>
      </c>
      <c r="P104" s="36" t="s">
        <v>385</v>
      </c>
    </row>
    <row r="105" spans="1:16" ht="24" customHeight="1">
      <c r="A105" s="54"/>
      <c r="B105" s="54"/>
      <c r="C105" s="5" t="s">
        <v>93</v>
      </c>
      <c r="D105" s="6" t="s">
        <v>246</v>
      </c>
      <c r="E105" s="3">
        <v>162</v>
      </c>
      <c r="F105" s="4" t="s">
        <v>21</v>
      </c>
      <c r="G105" s="3">
        <v>48</v>
      </c>
      <c r="H105" s="4">
        <v>19.5</v>
      </c>
      <c r="I105" s="7">
        <f t="shared" si="6"/>
        <v>229.5</v>
      </c>
      <c r="J105" s="58"/>
      <c r="K105" s="3">
        <v>21</v>
      </c>
      <c r="L105" s="58"/>
      <c r="M105" s="7">
        <f t="shared" si="5"/>
        <v>250.5</v>
      </c>
      <c r="N105" s="58"/>
      <c r="O105" s="27" t="s">
        <v>324</v>
      </c>
      <c r="P105" s="36" t="s">
        <v>386</v>
      </c>
    </row>
    <row r="106" spans="1:16" ht="24" customHeight="1">
      <c r="A106" s="54"/>
      <c r="B106" s="54"/>
      <c r="C106" s="5" t="s">
        <v>94</v>
      </c>
      <c r="D106" s="6" t="s">
        <v>247</v>
      </c>
      <c r="E106" s="3">
        <v>73.98</v>
      </c>
      <c r="F106" s="4" t="s">
        <v>21</v>
      </c>
      <c r="G106" s="4" t="s">
        <v>21</v>
      </c>
      <c r="H106" s="4" t="s">
        <v>21</v>
      </c>
      <c r="I106" s="7">
        <f t="shared" si="6"/>
        <v>73.98</v>
      </c>
      <c r="J106" s="58"/>
      <c r="K106" s="3">
        <v>15.58</v>
      </c>
      <c r="L106" s="58"/>
      <c r="M106" s="7">
        <f t="shared" si="5"/>
        <v>89.56</v>
      </c>
      <c r="N106" s="58"/>
      <c r="O106" s="27" t="s">
        <v>324</v>
      </c>
      <c r="P106" s="36" t="s">
        <v>385</v>
      </c>
    </row>
    <row r="107" spans="1:16" ht="30" customHeight="1">
      <c r="A107" s="54"/>
      <c r="B107" s="54"/>
      <c r="C107" s="5" t="s">
        <v>95</v>
      </c>
      <c r="D107" s="6" t="s">
        <v>248</v>
      </c>
      <c r="E107" s="3">
        <v>185</v>
      </c>
      <c r="F107" s="4" t="s">
        <v>21</v>
      </c>
      <c r="G107" s="3" t="s">
        <v>21</v>
      </c>
      <c r="H107" s="4">
        <v>27</v>
      </c>
      <c r="I107" s="7">
        <f t="shared" si="6"/>
        <v>212</v>
      </c>
      <c r="J107" s="58"/>
      <c r="K107" s="3">
        <v>80</v>
      </c>
      <c r="L107" s="58"/>
      <c r="M107" s="7">
        <f t="shared" si="5"/>
        <v>292</v>
      </c>
      <c r="N107" s="58"/>
      <c r="O107" s="27" t="s">
        <v>324</v>
      </c>
      <c r="P107" s="36" t="s">
        <v>387</v>
      </c>
    </row>
    <row r="108" spans="1:16" ht="24" customHeight="1">
      <c r="A108" s="54"/>
      <c r="B108" s="54"/>
      <c r="C108" s="5" t="s">
        <v>96</v>
      </c>
      <c r="D108" s="6" t="s">
        <v>249</v>
      </c>
      <c r="E108" s="3">
        <v>235</v>
      </c>
      <c r="F108" s="4" t="s">
        <v>21</v>
      </c>
      <c r="G108" s="3">
        <v>40</v>
      </c>
      <c r="H108" s="4">
        <v>35</v>
      </c>
      <c r="I108" s="7">
        <f t="shared" si="6"/>
        <v>310</v>
      </c>
      <c r="J108" s="58"/>
      <c r="K108" s="3">
        <v>12</v>
      </c>
      <c r="L108" s="58"/>
      <c r="M108" s="7">
        <f t="shared" si="5"/>
        <v>322</v>
      </c>
      <c r="N108" s="58"/>
      <c r="O108" s="27" t="s">
        <v>324</v>
      </c>
      <c r="P108" s="36" t="s">
        <v>386</v>
      </c>
    </row>
    <row r="109" spans="1:16" ht="30" customHeight="1">
      <c r="A109" s="54"/>
      <c r="B109" s="54"/>
      <c r="C109" s="5" t="s">
        <v>97</v>
      </c>
      <c r="D109" s="6" t="s">
        <v>250</v>
      </c>
      <c r="E109" s="3">
        <v>60</v>
      </c>
      <c r="F109" s="4">
        <v>30</v>
      </c>
      <c r="G109" s="3">
        <v>29.5</v>
      </c>
      <c r="H109" s="4">
        <v>40</v>
      </c>
      <c r="I109" s="7">
        <f t="shared" si="6"/>
        <v>159.5</v>
      </c>
      <c r="J109" s="58"/>
      <c r="K109" s="3">
        <v>15</v>
      </c>
      <c r="L109" s="58"/>
      <c r="M109" s="7">
        <f t="shared" si="5"/>
        <v>174.5</v>
      </c>
      <c r="N109" s="58"/>
      <c r="O109" s="27" t="s">
        <v>325</v>
      </c>
      <c r="P109" s="36" t="s">
        <v>407</v>
      </c>
    </row>
    <row r="110" spans="1:16" ht="30" customHeight="1">
      <c r="A110" s="54"/>
      <c r="B110" s="54"/>
      <c r="C110" s="5" t="s">
        <v>98</v>
      </c>
      <c r="D110" s="6" t="s">
        <v>251</v>
      </c>
      <c r="E110" s="3">
        <v>120</v>
      </c>
      <c r="F110" s="4" t="s">
        <v>21</v>
      </c>
      <c r="G110" s="3" t="s">
        <v>21</v>
      </c>
      <c r="H110" s="4">
        <v>65</v>
      </c>
      <c r="I110" s="7">
        <f t="shared" si="6"/>
        <v>185</v>
      </c>
      <c r="J110" s="58"/>
      <c r="K110" s="3">
        <v>30</v>
      </c>
      <c r="L110" s="58"/>
      <c r="M110" s="7">
        <f t="shared" si="5"/>
        <v>215</v>
      </c>
      <c r="N110" s="58"/>
      <c r="O110" s="27" t="s">
        <v>324</v>
      </c>
      <c r="P110" s="36" t="s">
        <v>385</v>
      </c>
    </row>
    <row r="111" spans="1:16" ht="30" customHeight="1">
      <c r="A111" s="54"/>
      <c r="B111" s="54"/>
      <c r="C111" s="5" t="s">
        <v>99</v>
      </c>
      <c r="D111" s="6" t="s">
        <v>252</v>
      </c>
      <c r="E111" s="3">
        <v>60</v>
      </c>
      <c r="F111" s="4">
        <v>10</v>
      </c>
      <c r="G111" s="3" t="s">
        <v>21</v>
      </c>
      <c r="H111" s="4" t="s">
        <v>21</v>
      </c>
      <c r="I111" s="7">
        <f t="shared" si="6"/>
        <v>70</v>
      </c>
      <c r="J111" s="58"/>
      <c r="K111" s="3">
        <v>14</v>
      </c>
      <c r="L111" s="58"/>
      <c r="M111" s="7">
        <f t="shared" si="5"/>
        <v>84</v>
      </c>
      <c r="N111" s="58"/>
      <c r="O111" s="27" t="s">
        <v>325</v>
      </c>
      <c r="P111" s="36" t="s">
        <v>408</v>
      </c>
    </row>
    <row r="112" spans="1:16" ht="30" customHeight="1">
      <c r="A112" s="54"/>
      <c r="B112" s="54"/>
      <c r="C112" s="5" t="s">
        <v>100</v>
      </c>
      <c r="D112" s="6" t="s">
        <v>253</v>
      </c>
      <c r="E112" s="3">
        <v>120</v>
      </c>
      <c r="F112" s="4" t="s">
        <v>21</v>
      </c>
      <c r="G112" s="3" t="s">
        <v>21</v>
      </c>
      <c r="H112" s="4" t="s">
        <v>21</v>
      </c>
      <c r="I112" s="7">
        <f t="shared" si="6"/>
        <v>120</v>
      </c>
      <c r="J112" s="58"/>
      <c r="K112" s="3">
        <v>9.3</v>
      </c>
      <c r="L112" s="58"/>
      <c r="M112" s="7">
        <f t="shared" si="5"/>
        <v>129.3</v>
      </c>
      <c r="N112" s="58"/>
      <c r="O112" s="27" t="s">
        <v>325</v>
      </c>
      <c r="P112" s="36" t="s">
        <v>391</v>
      </c>
    </row>
    <row r="113" spans="1:16" ht="30" customHeight="1">
      <c r="A113" s="54"/>
      <c r="B113" s="54"/>
      <c r="C113" s="5" t="s">
        <v>101</v>
      </c>
      <c r="D113" s="6" t="s">
        <v>254</v>
      </c>
      <c r="E113" s="3">
        <v>38.5</v>
      </c>
      <c r="F113" s="4" t="s">
        <v>21</v>
      </c>
      <c r="G113" s="3" t="s">
        <v>21</v>
      </c>
      <c r="H113" s="4">
        <v>22.5</v>
      </c>
      <c r="I113" s="7">
        <f t="shared" si="6"/>
        <v>61</v>
      </c>
      <c r="J113" s="58"/>
      <c r="K113" s="3">
        <v>5</v>
      </c>
      <c r="L113" s="58"/>
      <c r="M113" s="7">
        <f t="shared" si="5"/>
        <v>66</v>
      </c>
      <c r="N113" s="58"/>
      <c r="O113" s="27" t="s">
        <v>325</v>
      </c>
      <c r="P113" s="36" t="s">
        <v>404</v>
      </c>
    </row>
    <row r="114" spans="1:16" ht="30" customHeight="1">
      <c r="A114" s="54"/>
      <c r="B114" s="54"/>
      <c r="C114" s="5" t="s">
        <v>102</v>
      </c>
      <c r="D114" s="6" t="s">
        <v>255</v>
      </c>
      <c r="E114" s="3">
        <v>120</v>
      </c>
      <c r="F114" s="4" t="s">
        <v>21</v>
      </c>
      <c r="G114" s="3">
        <v>12</v>
      </c>
      <c r="H114" s="4">
        <v>14</v>
      </c>
      <c r="I114" s="7">
        <f t="shared" si="6"/>
        <v>146</v>
      </c>
      <c r="J114" s="58"/>
      <c r="K114" s="3" t="s">
        <v>21</v>
      </c>
      <c r="L114" s="58"/>
      <c r="M114" s="7">
        <f t="shared" si="5"/>
        <v>146</v>
      </c>
      <c r="N114" s="58"/>
      <c r="O114" s="27" t="s">
        <v>325</v>
      </c>
      <c r="P114" s="36" t="s">
        <v>391</v>
      </c>
    </row>
    <row r="115" spans="1:16" ht="30" customHeight="1">
      <c r="A115" s="54"/>
      <c r="B115" s="54"/>
      <c r="C115" s="5" t="s">
        <v>103</v>
      </c>
      <c r="D115" s="6" t="s">
        <v>256</v>
      </c>
      <c r="E115" s="3">
        <v>87</v>
      </c>
      <c r="F115" s="4" t="s">
        <v>21</v>
      </c>
      <c r="G115" s="3" t="s">
        <v>21</v>
      </c>
      <c r="H115" s="4">
        <v>23</v>
      </c>
      <c r="I115" s="7">
        <f t="shared" si="6"/>
        <v>110</v>
      </c>
      <c r="J115" s="58"/>
      <c r="K115" s="3">
        <v>13</v>
      </c>
      <c r="L115" s="58"/>
      <c r="M115" s="7">
        <f t="shared" si="5"/>
        <v>123</v>
      </c>
      <c r="N115" s="58"/>
      <c r="O115" s="27" t="s">
        <v>325</v>
      </c>
      <c r="P115" s="36" t="s">
        <v>391</v>
      </c>
    </row>
    <row r="116" spans="1:16" ht="50.25" customHeight="1">
      <c r="A116" s="54"/>
      <c r="B116" s="54"/>
      <c r="C116" s="5" t="s">
        <v>104</v>
      </c>
      <c r="D116" s="6" t="s">
        <v>257</v>
      </c>
      <c r="E116" s="3">
        <v>656</v>
      </c>
      <c r="F116" s="4" t="s">
        <v>21</v>
      </c>
      <c r="G116" s="3" t="s">
        <v>21</v>
      </c>
      <c r="H116" s="4">
        <v>448</v>
      </c>
      <c r="I116" s="7">
        <f t="shared" si="6"/>
        <v>1104</v>
      </c>
      <c r="J116" s="58"/>
      <c r="K116" s="3">
        <v>250</v>
      </c>
      <c r="L116" s="58"/>
      <c r="M116" s="7">
        <f t="shared" si="5"/>
        <v>1354</v>
      </c>
      <c r="N116" s="58"/>
      <c r="O116" s="27" t="s">
        <v>324</v>
      </c>
      <c r="P116" s="36" t="s">
        <v>413</v>
      </c>
    </row>
    <row r="117" spans="1:16" ht="27.75" customHeight="1">
      <c r="A117" s="54"/>
      <c r="B117" s="54"/>
      <c r="C117" s="5" t="s">
        <v>105</v>
      </c>
      <c r="D117" s="6" t="s">
        <v>258</v>
      </c>
      <c r="E117" s="3">
        <v>166.38</v>
      </c>
      <c r="F117" s="4">
        <v>50.27</v>
      </c>
      <c r="G117" s="3" t="s">
        <v>21</v>
      </c>
      <c r="H117" s="4">
        <v>39</v>
      </c>
      <c r="I117" s="7">
        <f t="shared" si="6"/>
        <v>255.65</v>
      </c>
      <c r="J117" s="58"/>
      <c r="K117" s="3">
        <v>16</v>
      </c>
      <c r="L117" s="58"/>
      <c r="M117" s="7">
        <f t="shared" si="5"/>
        <v>271.65</v>
      </c>
      <c r="N117" s="58"/>
      <c r="O117" s="27" t="s">
        <v>324</v>
      </c>
      <c r="P117" s="36" t="s">
        <v>385</v>
      </c>
    </row>
    <row r="118" spans="1:16" ht="30" customHeight="1">
      <c r="A118" s="54"/>
      <c r="B118" s="54"/>
      <c r="C118" s="5" t="s">
        <v>106</v>
      </c>
      <c r="D118" s="6" t="s">
        <v>259</v>
      </c>
      <c r="E118" s="3">
        <v>108</v>
      </c>
      <c r="F118" s="4" t="s">
        <v>21</v>
      </c>
      <c r="G118" s="3">
        <v>0</v>
      </c>
      <c r="H118" s="4">
        <v>30</v>
      </c>
      <c r="I118" s="7">
        <f t="shared" si="6"/>
        <v>138</v>
      </c>
      <c r="J118" s="58"/>
      <c r="K118" s="3">
        <v>40</v>
      </c>
      <c r="L118" s="58"/>
      <c r="M118" s="7">
        <f t="shared" si="5"/>
        <v>178</v>
      </c>
      <c r="N118" s="58"/>
      <c r="O118" s="27" t="s">
        <v>325</v>
      </c>
      <c r="P118" s="36" t="s">
        <v>407</v>
      </c>
    </row>
    <row r="119" spans="1:16" ht="24" customHeight="1">
      <c r="A119" s="54"/>
      <c r="B119" s="54"/>
      <c r="C119" s="5" t="s">
        <v>107</v>
      </c>
      <c r="D119" s="6" t="s">
        <v>260</v>
      </c>
      <c r="E119" s="3">
        <v>187.77</v>
      </c>
      <c r="F119" s="4" t="s">
        <v>21</v>
      </c>
      <c r="G119" s="3">
        <v>24</v>
      </c>
      <c r="H119" s="4">
        <v>11</v>
      </c>
      <c r="I119" s="7">
        <f t="shared" si="6"/>
        <v>222.77</v>
      </c>
      <c r="J119" s="58"/>
      <c r="K119" s="3">
        <v>33.6</v>
      </c>
      <c r="L119" s="58"/>
      <c r="M119" s="7">
        <f t="shared" si="5"/>
        <v>256.37</v>
      </c>
      <c r="N119" s="58"/>
      <c r="O119" s="27" t="s">
        <v>324</v>
      </c>
      <c r="P119" s="36" t="s">
        <v>403</v>
      </c>
    </row>
    <row r="120" spans="1:16" ht="30" customHeight="1">
      <c r="A120" s="54"/>
      <c r="B120" s="54"/>
      <c r="C120" s="5" t="s">
        <v>108</v>
      </c>
      <c r="D120" s="6" t="s">
        <v>261</v>
      </c>
      <c r="E120" s="3">
        <v>87.08</v>
      </c>
      <c r="F120" s="4" t="s">
        <v>21</v>
      </c>
      <c r="G120" s="4" t="s">
        <v>21</v>
      </c>
      <c r="H120" s="4" t="s">
        <v>21</v>
      </c>
      <c r="I120" s="7">
        <f t="shared" si="6"/>
        <v>87.08</v>
      </c>
      <c r="J120" s="59"/>
      <c r="K120" s="3">
        <v>16</v>
      </c>
      <c r="L120" s="59"/>
      <c r="M120" s="7">
        <f t="shared" si="5"/>
        <v>103.08</v>
      </c>
      <c r="N120" s="59"/>
      <c r="O120" s="27" t="s">
        <v>325</v>
      </c>
      <c r="P120" s="36" t="s">
        <v>391</v>
      </c>
    </row>
    <row r="121" spans="1:16" ht="72" customHeight="1">
      <c r="A121" s="25">
        <v>21</v>
      </c>
      <c r="B121" s="25" t="s">
        <v>364</v>
      </c>
      <c r="C121" s="5" t="s">
        <v>364</v>
      </c>
      <c r="D121" s="6" t="s">
        <v>262</v>
      </c>
      <c r="E121" s="3">
        <v>234.5</v>
      </c>
      <c r="F121" s="4" t="s">
        <v>21</v>
      </c>
      <c r="G121" s="3">
        <v>150</v>
      </c>
      <c r="H121" s="4">
        <v>34.11</v>
      </c>
      <c r="I121" s="7">
        <f t="shared" si="6"/>
        <v>418.61</v>
      </c>
      <c r="J121" s="26">
        <f>SUM(I121)</f>
        <v>418.61</v>
      </c>
      <c r="K121" s="3">
        <v>50</v>
      </c>
      <c r="L121" s="26">
        <f>SUM(K121)</f>
        <v>50</v>
      </c>
      <c r="M121" s="7">
        <f t="shared" si="5"/>
        <v>468.61</v>
      </c>
      <c r="N121" s="26">
        <f>SUM(M121)</f>
        <v>468.61</v>
      </c>
      <c r="O121" s="27" t="s">
        <v>324</v>
      </c>
      <c r="P121" s="39" t="s">
        <v>414</v>
      </c>
    </row>
    <row r="122" spans="1:16" ht="45.75" customHeight="1">
      <c r="A122" s="53">
        <v>22</v>
      </c>
      <c r="B122" s="53" t="s">
        <v>366</v>
      </c>
      <c r="C122" s="5" t="s">
        <v>365</v>
      </c>
      <c r="D122" s="6" t="s">
        <v>263</v>
      </c>
      <c r="E122" s="3">
        <v>195</v>
      </c>
      <c r="F122" s="4">
        <v>18.85</v>
      </c>
      <c r="G122" s="3">
        <v>47.68</v>
      </c>
      <c r="H122" s="4">
        <v>27.6</v>
      </c>
      <c r="I122" s="7">
        <f t="shared" si="6"/>
        <v>289.13</v>
      </c>
      <c r="J122" s="57">
        <f>SUM(I122:I135)</f>
        <v>2083.7700000000004</v>
      </c>
      <c r="K122" s="3">
        <v>24.55</v>
      </c>
      <c r="L122" s="57">
        <f>SUM(K122:K135)</f>
        <v>293.23999999999995</v>
      </c>
      <c r="M122" s="7">
        <f t="shared" si="5"/>
        <v>313.68</v>
      </c>
      <c r="N122" s="57">
        <f>SUM(M122:M135)</f>
        <v>2377.0099999999998</v>
      </c>
      <c r="O122" s="27" t="s">
        <v>324</v>
      </c>
      <c r="P122" s="36" t="s">
        <v>416</v>
      </c>
    </row>
    <row r="123" spans="1:16" ht="30" customHeight="1">
      <c r="A123" s="54"/>
      <c r="B123" s="54"/>
      <c r="C123" s="5" t="s">
        <v>109</v>
      </c>
      <c r="D123" s="6" t="s">
        <v>264</v>
      </c>
      <c r="E123" s="3">
        <v>97.63</v>
      </c>
      <c r="F123" s="4" t="s">
        <v>21</v>
      </c>
      <c r="G123" s="3" t="s">
        <v>21</v>
      </c>
      <c r="H123" s="4">
        <v>27</v>
      </c>
      <c r="I123" s="7">
        <f aca="true" t="shared" si="7" ref="I123:I154">SUM(E123:H123)</f>
        <v>124.63</v>
      </c>
      <c r="J123" s="58"/>
      <c r="K123" s="3">
        <v>11.84</v>
      </c>
      <c r="L123" s="58"/>
      <c r="M123" s="7">
        <f t="shared" si="5"/>
        <v>136.47</v>
      </c>
      <c r="N123" s="58"/>
      <c r="O123" s="27" t="s">
        <v>325</v>
      </c>
      <c r="P123" s="36" t="s">
        <v>407</v>
      </c>
    </row>
    <row r="124" spans="1:16" ht="24" customHeight="1">
      <c r="A124" s="54"/>
      <c r="B124" s="54"/>
      <c r="C124" s="5" t="s">
        <v>110</v>
      </c>
      <c r="D124" s="6" t="s">
        <v>265</v>
      </c>
      <c r="E124" s="3">
        <v>193.88</v>
      </c>
      <c r="F124" s="4">
        <v>4.45</v>
      </c>
      <c r="G124" s="4" t="s">
        <v>21</v>
      </c>
      <c r="H124" s="4">
        <v>25.6</v>
      </c>
      <c r="I124" s="7">
        <f t="shared" si="7"/>
        <v>223.92999999999998</v>
      </c>
      <c r="J124" s="58"/>
      <c r="K124" s="3">
        <v>38</v>
      </c>
      <c r="L124" s="58"/>
      <c r="M124" s="7">
        <f t="shared" si="5"/>
        <v>261.92999999999995</v>
      </c>
      <c r="N124" s="58"/>
      <c r="O124" s="27" t="s">
        <v>324</v>
      </c>
      <c r="P124" s="36" t="s">
        <v>387</v>
      </c>
    </row>
    <row r="125" spans="1:16" ht="24" customHeight="1">
      <c r="A125" s="54"/>
      <c r="B125" s="54"/>
      <c r="C125" s="5" t="s">
        <v>111</v>
      </c>
      <c r="D125" s="6" t="s">
        <v>266</v>
      </c>
      <c r="E125" s="3">
        <v>195.55</v>
      </c>
      <c r="F125" s="4" t="s">
        <v>21</v>
      </c>
      <c r="G125" s="3">
        <v>249.5</v>
      </c>
      <c r="H125" s="4" t="s">
        <v>21</v>
      </c>
      <c r="I125" s="7">
        <f t="shared" si="7"/>
        <v>445.05</v>
      </c>
      <c r="J125" s="58"/>
      <c r="K125" s="3">
        <v>48.75</v>
      </c>
      <c r="L125" s="58"/>
      <c r="M125" s="7">
        <f t="shared" si="5"/>
        <v>493.8</v>
      </c>
      <c r="N125" s="58"/>
      <c r="O125" s="27" t="s">
        <v>324</v>
      </c>
      <c r="P125" s="36" t="s">
        <v>386</v>
      </c>
    </row>
    <row r="126" spans="1:16" ht="30" customHeight="1">
      <c r="A126" s="54"/>
      <c r="B126" s="54"/>
      <c r="C126" s="5" t="s">
        <v>112</v>
      </c>
      <c r="D126" s="6" t="s">
        <v>267</v>
      </c>
      <c r="E126" s="3">
        <v>59.97</v>
      </c>
      <c r="F126" s="4" t="s">
        <v>21</v>
      </c>
      <c r="G126" s="3" t="s">
        <v>21</v>
      </c>
      <c r="H126" s="4" t="s">
        <v>21</v>
      </c>
      <c r="I126" s="7">
        <f t="shared" si="7"/>
        <v>59.97</v>
      </c>
      <c r="J126" s="58"/>
      <c r="K126" s="3">
        <v>8.25</v>
      </c>
      <c r="L126" s="58"/>
      <c r="M126" s="7">
        <f t="shared" si="5"/>
        <v>68.22</v>
      </c>
      <c r="N126" s="58"/>
      <c r="O126" s="27" t="s">
        <v>325</v>
      </c>
      <c r="P126" s="39" t="s">
        <v>408</v>
      </c>
    </row>
    <row r="127" spans="1:16" ht="30" customHeight="1">
      <c r="A127" s="54"/>
      <c r="B127" s="54"/>
      <c r="C127" s="5" t="s">
        <v>113</v>
      </c>
      <c r="D127" s="6" t="s">
        <v>268</v>
      </c>
      <c r="E127" s="3">
        <v>50.4</v>
      </c>
      <c r="F127" s="4">
        <v>1.18</v>
      </c>
      <c r="G127" s="4" t="s">
        <v>21</v>
      </c>
      <c r="H127" s="4">
        <v>9.6</v>
      </c>
      <c r="I127" s="7">
        <f t="shared" si="7"/>
        <v>61.18</v>
      </c>
      <c r="J127" s="58"/>
      <c r="K127" s="3">
        <v>8</v>
      </c>
      <c r="L127" s="58"/>
      <c r="M127" s="7">
        <f t="shared" si="5"/>
        <v>69.18</v>
      </c>
      <c r="N127" s="58"/>
      <c r="O127" s="27" t="s">
        <v>324</v>
      </c>
      <c r="P127" s="36" t="s">
        <v>387</v>
      </c>
    </row>
    <row r="128" spans="1:16" ht="30" customHeight="1">
      <c r="A128" s="54"/>
      <c r="B128" s="54"/>
      <c r="C128" s="5" t="s">
        <v>114</v>
      </c>
      <c r="D128" s="6" t="s">
        <v>115</v>
      </c>
      <c r="E128" s="3">
        <v>75.9</v>
      </c>
      <c r="F128" s="4">
        <v>12</v>
      </c>
      <c r="G128" s="3" t="s">
        <v>21</v>
      </c>
      <c r="H128" s="4" t="s">
        <v>21</v>
      </c>
      <c r="I128" s="7">
        <f t="shared" si="7"/>
        <v>87.9</v>
      </c>
      <c r="J128" s="58"/>
      <c r="K128" s="3">
        <v>20</v>
      </c>
      <c r="L128" s="58"/>
      <c r="M128" s="7">
        <f t="shared" si="5"/>
        <v>107.9</v>
      </c>
      <c r="N128" s="58"/>
      <c r="O128" s="27" t="s">
        <v>324</v>
      </c>
      <c r="P128" s="38" t="s">
        <v>417</v>
      </c>
    </row>
    <row r="129" spans="1:16" ht="24" customHeight="1">
      <c r="A129" s="54"/>
      <c r="B129" s="54"/>
      <c r="C129" s="5" t="s">
        <v>116</v>
      </c>
      <c r="D129" s="6" t="s">
        <v>269</v>
      </c>
      <c r="E129" s="3">
        <v>165.45</v>
      </c>
      <c r="F129" s="4" t="s">
        <v>21</v>
      </c>
      <c r="G129" s="3" t="s">
        <v>21</v>
      </c>
      <c r="H129" s="4">
        <v>43.2</v>
      </c>
      <c r="I129" s="7">
        <f t="shared" si="7"/>
        <v>208.64999999999998</v>
      </c>
      <c r="J129" s="58"/>
      <c r="K129" s="3">
        <v>14</v>
      </c>
      <c r="L129" s="58"/>
      <c r="M129" s="7">
        <f aca="true" t="shared" si="8" ref="M129:M190">SUM(I129,K129)</f>
        <v>222.64999999999998</v>
      </c>
      <c r="N129" s="58"/>
      <c r="O129" s="27" t="s">
        <v>324</v>
      </c>
      <c r="P129" s="36" t="s">
        <v>387</v>
      </c>
    </row>
    <row r="130" spans="1:16" ht="30" customHeight="1">
      <c r="A130" s="54"/>
      <c r="B130" s="54"/>
      <c r="C130" s="5" t="s">
        <v>117</v>
      </c>
      <c r="D130" s="6" t="s">
        <v>270</v>
      </c>
      <c r="E130" s="3">
        <v>91.43</v>
      </c>
      <c r="F130" s="4">
        <v>0</v>
      </c>
      <c r="G130" s="3">
        <v>0</v>
      </c>
      <c r="H130" s="4">
        <v>0</v>
      </c>
      <c r="I130" s="7">
        <f t="shared" si="7"/>
        <v>91.43</v>
      </c>
      <c r="J130" s="58"/>
      <c r="K130" s="3">
        <v>24.05</v>
      </c>
      <c r="L130" s="58"/>
      <c r="M130" s="7">
        <f t="shared" si="8"/>
        <v>115.48</v>
      </c>
      <c r="N130" s="58"/>
      <c r="O130" s="27" t="s">
        <v>325</v>
      </c>
      <c r="P130" s="36" t="s">
        <v>388</v>
      </c>
    </row>
    <row r="131" spans="1:16" ht="30" customHeight="1">
      <c r="A131" s="54"/>
      <c r="B131" s="54"/>
      <c r="C131" s="5" t="s">
        <v>118</v>
      </c>
      <c r="D131" s="6" t="s">
        <v>119</v>
      </c>
      <c r="E131" s="3">
        <v>36</v>
      </c>
      <c r="F131" s="4" t="s">
        <v>21</v>
      </c>
      <c r="G131" s="3" t="s">
        <v>21</v>
      </c>
      <c r="H131" s="4" t="s">
        <v>21</v>
      </c>
      <c r="I131" s="7">
        <f t="shared" si="7"/>
        <v>36</v>
      </c>
      <c r="J131" s="58"/>
      <c r="K131" s="3">
        <v>6</v>
      </c>
      <c r="L131" s="58"/>
      <c r="M131" s="7">
        <f t="shared" si="8"/>
        <v>42</v>
      </c>
      <c r="N131" s="58"/>
      <c r="O131" s="27" t="s">
        <v>325</v>
      </c>
      <c r="P131" s="36" t="s">
        <v>404</v>
      </c>
    </row>
    <row r="132" spans="1:16" ht="30" customHeight="1">
      <c r="A132" s="54"/>
      <c r="B132" s="54"/>
      <c r="C132" s="5" t="s">
        <v>122</v>
      </c>
      <c r="D132" s="6" t="s">
        <v>274</v>
      </c>
      <c r="E132" s="3">
        <v>35</v>
      </c>
      <c r="F132" s="4" t="s">
        <v>21</v>
      </c>
      <c r="G132" s="3" t="s">
        <v>21</v>
      </c>
      <c r="H132" s="4">
        <v>12.9</v>
      </c>
      <c r="I132" s="7">
        <f t="shared" si="7"/>
        <v>47.9</v>
      </c>
      <c r="J132" s="58"/>
      <c r="K132" s="3">
        <v>5.6</v>
      </c>
      <c r="L132" s="58"/>
      <c r="M132" s="7">
        <f t="shared" si="8"/>
        <v>53.5</v>
      </c>
      <c r="N132" s="58"/>
      <c r="O132" s="27" t="s">
        <v>325</v>
      </c>
      <c r="P132" s="36" t="s">
        <v>408</v>
      </c>
    </row>
    <row r="133" spans="1:16" ht="30" customHeight="1">
      <c r="A133" s="54"/>
      <c r="B133" s="54"/>
      <c r="C133" s="5" t="s">
        <v>19</v>
      </c>
      <c r="D133" s="6" t="s">
        <v>174</v>
      </c>
      <c r="E133" s="3">
        <v>215</v>
      </c>
      <c r="F133" s="4" t="s">
        <v>21</v>
      </c>
      <c r="G133" s="4" t="s">
        <v>21</v>
      </c>
      <c r="H133" s="4">
        <v>41</v>
      </c>
      <c r="I133" s="7">
        <f>SUM(E133:H133)</f>
        <v>256</v>
      </c>
      <c r="J133" s="58"/>
      <c r="K133" s="3">
        <v>30</v>
      </c>
      <c r="L133" s="58"/>
      <c r="M133" s="7">
        <f>SUM(I133,K133)</f>
        <v>286</v>
      </c>
      <c r="N133" s="58"/>
      <c r="O133" s="27" t="s">
        <v>324</v>
      </c>
      <c r="P133" s="35" t="s">
        <v>386</v>
      </c>
    </row>
    <row r="134" spans="1:16" ht="30" customHeight="1">
      <c r="A134" s="54"/>
      <c r="B134" s="54"/>
      <c r="C134" s="5" t="s">
        <v>7</v>
      </c>
      <c r="D134" s="6" t="s">
        <v>176</v>
      </c>
      <c r="E134" s="3">
        <v>70</v>
      </c>
      <c r="F134" s="4" t="s">
        <v>21</v>
      </c>
      <c r="G134" s="4" t="s">
        <v>21</v>
      </c>
      <c r="H134" s="4" t="s">
        <v>21</v>
      </c>
      <c r="I134" s="7">
        <f>SUM(E134:H134)</f>
        <v>70</v>
      </c>
      <c r="J134" s="58"/>
      <c r="K134" s="3">
        <v>40</v>
      </c>
      <c r="L134" s="58"/>
      <c r="M134" s="7">
        <f>SUM(I134,K134)</f>
        <v>110</v>
      </c>
      <c r="N134" s="58"/>
      <c r="O134" s="27" t="s">
        <v>325</v>
      </c>
      <c r="P134" s="35" t="s">
        <v>388</v>
      </c>
    </row>
    <row r="135" spans="1:16" ht="30" customHeight="1">
      <c r="A135" s="54"/>
      <c r="B135" s="54"/>
      <c r="C135" s="5" t="s">
        <v>18</v>
      </c>
      <c r="D135" s="6" t="s">
        <v>178</v>
      </c>
      <c r="E135" s="3">
        <v>82</v>
      </c>
      <c r="F135" s="3" t="s">
        <v>21</v>
      </c>
      <c r="G135" s="4" t="s">
        <v>21</v>
      </c>
      <c r="H135" s="4" t="s">
        <v>21</v>
      </c>
      <c r="I135" s="7">
        <f>SUM(E135:H135)</f>
        <v>82</v>
      </c>
      <c r="J135" s="59"/>
      <c r="K135" s="3">
        <v>14.2</v>
      </c>
      <c r="L135" s="59"/>
      <c r="M135" s="7">
        <f>SUM(I135,K135)</f>
        <v>96.2</v>
      </c>
      <c r="N135" s="59"/>
      <c r="O135" s="27" t="s">
        <v>324</v>
      </c>
      <c r="P135" s="35" t="s">
        <v>385</v>
      </c>
    </row>
    <row r="136" spans="1:16" ht="66" customHeight="1">
      <c r="A136" s="25">
        <v>23</v>
      </c>
      <c r="B136" s="25" t="s">
        <v>367</v>
      </c>
      <c r="C136" s="5" t="s">
        <v>367</v>
      </c>
      <c r="D136" s="6" t="s">
        <v>276</v>
      </c>
      <c r="E136" s="3">
        <v>225</v>
      </c>
      <c r="F136" s="3" t="s">
        <v>21</v>
      </c>
      <c r="G136" s="4" t="s">
        <v>21</v>
      </c>
      <c r="H136" s="4" t="s">
        <v>21</v>
      </c>
      <c r="I136" s="7">
        <f t="shared" si="7"/>
        <v>225</v>
      </c>
      <c r="J136" s="26">
        <f>SUM(I136)</f>
        <v>225</v>
      </c>
      <c r="K136" s="3">
        <v>60</v>
      </c>
      <c r="L136" s="26">
        <f>SUM(K136)</f>
        <v>60</v>
      </c>
      <c r="M136" s="7">
        <f t="shared" si="8"/>
        <v>285</v>
      </c>
      <c r="N136" s="26">
        <f>SUM(M136)</f>
        <v>285</v>
      </c>
      <c r="O136" s="27" t="s">
        <v>324</v>
      </c>
      <c r="P136" s="36" t="s">
        <v>403</v>
      </c>
    </row>
    <row r="137" spans="1:16" ht="30" customHeight="1">
      <c r="A137" s="53">
        <v>24</v>
      </c>
      <c r="B137" s="53" t="s">
        <v>371</v>
      </c>
      <c r="C137" s="5" t="s">
        <v>368</v>
      </c>
      <c r="D137" s="6" t="s">
        <v>277</v>
      </c>
      <c r="E137" s="3">
        <v>1622</v>
      </c>
      <c r="F137" s="4">
        <v>56</v>
      </c>
      <c r="G137" s="3">
        <v>326</v>
      </c>
      <c r="H137" s="4">
        <v>100</v>
      </c>
      <c r="I137" s="7">
        <f t="shared" si="7"/>
        <v>2104</v>
      </c>
      <c r="J137" s="57">
        <f>SUM(I137:I150)</f>
        <v>4741.92</v>
      </c>
      <c r="K137" s="3">
        <v>250</v>
      </c>
      <c r="L137" s="57">
        <f>SUM(K137:K150)</f>
        <v>652.8000000000001</v>
      </c>
      <c r="M137" s="7">
        <f t="shared" si="8"/>
        <v>2354</v>
      </c>
      <c r="N137" s="57">
        <f>SUM(M137:M150)</f>
        <v>5394.72</v>
      </c>
      <c r="O137" s="27" t="s">
        <v>324</v>
      </c>
      <c r="P137" s="36" t="s">
        <v>419</v>
      </c>
    </row>
    <row r="138" spans="1:16" ht="30" customHeight="1">
      <c r="A138" s="54"/>
      <c r="B138" s="54"/>
      <c r="C138" s="5" t="s">
        <v>369</v>
      </c>
      <c r="D138" s="6" t="s">
        <v>278</v>
      </c>
      <c r="E138" s="3">
        <v>389.5</v>
      </c>
      <c r="F138" s="4">
        <v>7.6</v>
      </c>
      <c r="G138" s="3">
        <v>13.5</v>
      </c>
      <c r="H138" s="4">
        <v>30</v>
      </c>
      <c r="I138" s="7">
        <f t="shared" si="7"/>
        <v>440.6</v>
      </c>
      <c r="J138" s="58"/>
      <c r="K138" s="3">
        <v>130</v>
      </c>
      <c r="L138" s="58"/>
      <c r="M138" s="7">
        <f t="shared" si="8"/>
        <v>570.6</v>
      </c>
      <c r="N138" s="58"/>
      <c r="O138" s="27" t="s">
        <v>324</v>
      </c>
      <c r="P138" s="36" t="s">
        <v>397</v>
      </c>
    </row>
    <row r="139" spans="1:16" ht="24" customHeight="1">
      <c r="A139" s="54"/>
      <c r="B139" s="54"/>
      <c r="C139" s="5" t="s">
        <v>125</v>
      </c>
      <c r="D139" s="6" t="s">
        <v>281</v>
      </c>
      <c r="E139" s="3">
        <v>300.31</v>
      </c>
      <c r="F139" s="4" t="s">
        <v>21</v>
      </c>
      <c r="G139" s="4" t="s">
        <v>21</v>
      </c>
      <c r="H139" s="4">
        <v>124.8</v>
      </c>
      <c r="I139" s="7">
        <f t="shared" si="7"/>
        <v>425.11</v>
      </c>
      <c r="J139" s="58"/>
      <c r="K139" s="3">
        <v>73.8</v>
      </c>
      <c r="L139" s="58"/>
      <c r="M139" s="7">
        <f t="shared" si="8"/>
        <v>498.91</v>
      </c>
      <c r="N139" s="58"/>
      <c r="O139" s="27" t="s">
        <v>324</v>
      </c>
      <c r="P139" s="36" t="s">
        <v>387</v>
      </c>
    </row>
    <row r="140" spans="1:16" ht="30" customHeight="1">
      <c r="A140" s="54"/>
      <c r="B140" s="54"/>
      <c r="C140" s="5" t="s">
        <v>127</v>
      </c>
      <c r="D140" s="6" t="s">
        <v>283</v>
      </c>
      <c r="E140" s="3">
        <v>50</v>
      </c>
      <c r="F140" s="4" t="s">
        <v>21</v>
      </c>
      <c r="G140" s="3">
        <v>20</v>
      </c>
      <c r="H140" s="4">
        <v>20</v>
      </c>
      <c r="I140" s="7">
        <f t="shared" si="7"/>
        <v>90</v>
      </c>
      <c r="J140" s="58"/>
      <c r="K140" s="3">
        <v>12</v>
      </c>
      <c r="L140" s="58"/>
      <c r="M140" s="7">
        <f t="shared" si="8"/>
        <v>102</v>
      </c>
      <c r="N140" s="58"/>
      <c r="O140" s="27" t="s">
        <v>325</v>
      </c>
      <c r="P140" s="36" t="s">
        <v>391</v>
      </c>
    </row>
    <row r="141" spans="1:16" ht="30" customHeight="1">
      <c r="A141" s="54"/>
      <c r="B141" s="54"/>
      <c r="C141" s="5" t="s">
        <v>128</v>
      </c>
      <c r="D141" s="6" t="s">
        <v>129</v>
      </c>
      <c r="E141" s="3">
        <v>73</v>
      </c>
      <c r="F141" s="4" t="s">
        <v>21</v>
      </c>
      <c r="G141" s="3" t="s">
        <v>21</v>
      </c>
      <c r="H141" s="4">
        <v>98</v>
      </c>
      <c r="I141" s="7">
        <f t="shared" si="7"/>
        <v>171</v>
      </c>
      <c r="J141" s="58"/>
      <c r="K141" s="3">
        <v>28</v>
      </c>
      <c r="L141" s="58"/>
      <c r="M141" s="7">
        <f t="shared" si="8"/>
        <v>199</v>
      </c>
      <c r="N141" s="58"/>
      <c r="O141" s="27" t="s">
        <v>325</v>
      </c>
      <c r="P141" s="36" t="s">
        <v>391</v>
      </c>
    </row>
    <row r="142" spans="1:16" ht="24" customHeight="1">
      <c r="A142" s="54"/>
      <c r="B142" s="54"/>
      <c r="C142" s="5" t="s">
        <v>130</v>
      </c>
      <c r="D142" s="6" t="s">
        <v>284</v>
      </c>
      <c r="E142" s="3">
        <v>168.39</v>
      </c>
      <c r="F142" s="4" t="s">
        <v>21</v>
      </c>
      <c r="G142" s="4" t="s">
        <v>21</v>
      </c>
      <c r="H142" s="4">
        <v>53.52</v>
      </c>
      <c r="I142" s="7">
        <f t="shared" si="7"/>
        <v>221.91</v>
      </c>
      <c r="J142" s="58"/>
      <c r="K142" s="3">
        <v>19.05</v>
      </c>
      <c r="L142" s="58"/>
      <c r="M142" s="7">
        <f t="shared" si="8"/>
        <v>240.96</v>
      </c>
      <c r="N142" s="58"/>
      <c r="O142" s="27" t="s">
        <v>324</v>
      </c>
      <c r="P142" s="36" t="s">
        <v>385</v>
      </c>
    </row>
    <row r="143" spans="1:16" ht="30" customHeight="1">
      <c r="A143" s="54"/>
      <c r="B143" s="54"/>
      <c r="C143" s="5" t="s">
        <v>131</v>
      </c>
      <c r="D143" s="6" t="s">
        <v>285</v>
      </c>
      <c r="E143" s="3">
        <v>65</v>
      </c>
      <c r="F143" s="4" t="s">
        <v>21</v>
      </c>
      <c r="G143" s="3">
        <v>29</v>
      </c>
      <c r="H143" s="4" t="s">
        <v>21</v>
      </c>
      <c r="I143" s="7">
        <f t="shared" si="7"/>
        <v>94</v>
      </c>
      <c r="J143" s="58"/>
      <c r="K143" s="3">
        <v>14.45</v>
      </c>
      <c r="L143" s="58"/>
      <c r="M143" s="7">
        <f t="shared" si="8"/>
        <v>108.45</v>
      </c>
      <c r="N143" s="58"/>
      <c r="O143" s="27" t="s">
        <v>325</v>
      </c>
      <c r="P143" s="36" t="s">
        <v>391</v>
      </c>
    </row>
    <row r="144" spans="1:16" ht="24" customHeight="1">
      <c r="A144" s="54"/>
      <c r="B144" s="54"/>
      <c r="C144" s="5" t="s">
        <v>435</v>
      </c>
      <c r="D144" s="6" t="s">
        <v>286</v>
      </c>
      <c r="E144" s="3">
        <v>200</v>
      </c>
      <c r="F144" s="4">
        <v>19</v>
      </c>
      <c r="G144" s="3">
        <v>5</v>
      </c>
      <c r="H144" s="4">
        <v>48</v>
      </c>
      <c r="I144" s="7">
        <f t="shared" si="7"/>
        <v>272</v>
      </c>
      <c r="J144" s="58"/>
      <c r="K144" s="3">
        <v>30</v>
      </c>
      <c r="L144" s="58"/>
      <c r="M144" s="7">
        <f t="shared" si="8"/>
        <v>302</v>
      </c>
      <c r="N144" s="58"/>
      <c r="O144" s="27" t="s">
        <v>324</v>
      </c>
      <c r="P144" s="36" t="s">
        <v>387</v>
      </c>
    </row>
    <row r="145" spans="1:16" ht="30" customHeight="1">
      <c r="A145" s="54"/>
      <c r="B145" s="54"/>
      <c r="C145" s="5" t="s">
        <v>132</v>
      </c>
      <c r="D145" s="6" t="s">
        <v>287</v>
      </c>
      <c r="E145" s="3">
        <v>57</v>
      </c>
      <c r="F145" s="4" t="s">
        <v>21</v>
      </c>
      <c r="G145" s="4" t="s">
        <v>21</v>
      </c>
      <c r="H145" s="4">
        <v>13</v>
      </c>
      <c r="I145" s="7">
        <f t="shared" si="7"/>
        <v>70</v>
      </c>
      <c r="J145" s="58"/>
      <c r="K145" s="3">
        <v>7.5</v>
      </c>
      <c r="L145" s="58"/>
      <c r="M145" s="7">
        <f t="shared" si="8"/>
        <v>77.5</v>
      </c>
      <c r="N145" s="58"/>
      <c r="O145" s="27" t="s">
        <v>324</v>
      </c>
      <c r="P145" s="39" t="s">
        <v>387</v>
      </c>
    </row>
    <row r="146" spans="1:16" ht="30" customHeight="1">
      <c r="A146" s="54"/>
      <c r="B146" s="54"/>
      <c r="C146" s="5" t="s">
        <v>436</v>
      </c>
      <c r="D146" s="6" t="s">
        <v>271</v>
      </c>
      <c r="E146" s="3">
        <v>145</v>
      </c>
      <c r="F146" s="4" t="s">
        <v>21</v>
      </c>
      <c r="G146" s="3" t="s">
        <v>21</v>
      </c>
      <c r="H146" s="4">
        <v>35</v>
      </c>
      <c r="I146" s="7">
        <f>SUM(E146:H146)</f>
        <v>180</v>
      </c>
      <c r="J146" s="58"/>
      <c r="K146" s="3">
        <v>25</v>
      </c>
      <c r="L146" s="58"/>
      <c r="M146" s="7">
        <f>SUM(I146,K146)</f>
        <v>205</v>
      </c>
      <c r="N146" s="58"/>
      <c r="O146" s="27" t="s">
        <v>324</v>
      </c>
      <c r="P146" s="36" t="s">
        <v>386</v>
      </c>
    </row>
    <row r="147" spans="1:16" ht="30" customHeight="1">
      <c r="A147" s="54"/>
      <c r="B147" s="54"/>
      <c r="C147" s="5" t="s">
        <v>120</v>
      </c>
      <c r="D147" s="6" t="s">
        <v>272</v>
      </c>
      <c r="E147" s="3">
        <v>100.55</v>
      </c>
      <c r="F147" s="4">
        <v>7</v>
      </c>
      <c r="G147" s="3">
        <v>32.75</v>
      </c>
      <c r="H147" s="4">
        <v>5</v>
      </c>
      <c r="I147" s="7">
        <f>SUM(E147:H147)</f>
        <v>145.3</v>
      </c>
      <c r="J147" s="58"/>
      <c r="K147" s="3">
        <v>20</v>
      </c>
      <c r="L147" s="58"/>
      <c r="M147" s="7">
        <f>SUM(I147,K147)</f>
        <v>165.3</v>
      </c>
      <c r="N147" s="58"/>
      <c r="O147" s="27" t="s">
        <v>324</v>
      </c>
      <c r="P147" s="36" t="s">
        <v>385</v>
      </c>
    </row>
    <row r="148" spans="1:16" ht="30" customHeight="1">
      <c r="A148" s="54"/>
      <c r="B148" s="54"/>
      <c r="C148" s="5" t="s">
        <v>121</v>
      </c>
      <c r="D148" s="6" t="s">
        <v>273</v>
      </c>
      <c r="E148" s="3">
        <v>90</v>
      </c>
      <c r="F148" s="4">
        <v>161</v>
      </c>
      <c r="G148" s="3" t="s">
        <v>21</v>
      </c>
      <c r="H148" s="4">
        <v>56</v>
      </c>
      <c r="I148" s="7">
        <f>SUM(E148:H148)</f>
        <v>307</v>
      </c>
      <c r="J148" s="58"/>
      <c r="K148" s="3">
        <v>10</v>
      </c>
      <c r="L148" s="58"/>
      <c r="M148" s="7">
        <f>SUM(I148,K148)</f>
        <v>317</v>
      </c>
      <c r="N148" s="58"/>
      <c r="O148" s="27" t="s">
        <v>324</v>
      </c>
      <c r="P148" s="36" t="s">
        <v>387</v>
      </c>
    </row>
    <row r="149" spans="1:16" ht="30" customHeight="1">
      <c r="A149" s="54"/>
      <c r="B149" s="54"/>
      <c r="C149" s="5" t="s">
        <v>123</v>
      </c>
      <c r="D149" s="6" t="s">
        <v>275</v>
      </c>
      <c r="E149" s="3">
        <v>115</v>
      </c>
      <c r="F149" s="4">
        <v>20</v>
      </c>
      <c r="G149" s="3" t="s">
        <v>21</v>
      </c>
      <c r="H149" s="4">
        <v>40</v>
      </c>
      <c r="I149" s="7">
        <f>SUM(E149:H149)</f>
        <v>175</v>
      </c>
      <c r="J149" s="58"/>
      <c r="K149" s="3">
        <v>28</v>
      </c>
      <c r="L149" s="58"/>
      <c r="M149" s="7">
        <f>SUM(I149,K149)</f>
        <v>203</v>
      </c>
      <c r="N149" s="58"/>
      <c r="O149" s="27" t="s">
        <v>324</v>
      </c>
      <c r="P149" s="36" t="s">
        <v>387</v>
      </c>
    </row>
    <row r="150" spans="1:16" ht="30" customHeight="1">
      <c r="A150" s="54"/>
      <c r="B150" s="54"/>
      <c r="C150" s="5" t="s">
        <v>133</v>
      </c>
      <c r="D150" s="6" t="s">
        <v>134</v>
      </c>
      <c r="E150" s="3">
        <v>42</v>
      </c>
      <c r="F150" s="3">
        <v>4</v>
      </c>
      <c r="G150" s="4" t="s">
        <v>21</v>
      </c>
      <c r="H150" s="4" t="s">
        <v>21</v>
      </c>
      <c r="I150" s="7">
        <f t="shared" si="7"/>
        <v>46</v>
      </c>
      <c r="J150" s="59"/>
      <c r="K150" s="3">
        <v>5</v>
      </c>
      <c r="L150" s="59"/>
      <c r="M150" s="7">
        <f t="shared" si="8"/>
        <v>51</v>
      </c>
      <c r="N150" s="59"/>
      <c r="O150" s="27" t="s">
        <v>325</v>
      </c>
      <c r="P150" s="36" t="s">
        <v>404</v>
      </c>
    </row>
    <row r="151" spans="1:16" ht="63" customHeight="1">
      <c r="A151" s="25">
        <v>25</v>
      </c>
      <c r="B151" s="25" t="s">
        <v>372</v>
      </c>
      <c r="C151" s="5" t="s">
        <v>372</v>
      </c>
      <c r="D151" s="6" t="s">
        <v>288</v>
      </c>
      <c r="E151" s="3">
        <v>265.05</v>
      </c>
      <c r="F151" s="3">
        <v>15</v>
      </c>
      <c r="G151" s="4">
        <v>247</v>
      </c>
      <c r="H151" s="4">
        <v>124</v>
      </c>
      <c r="I151" s="7">
        <f t="shared" si="7"/>
        <v>651.05</v>
      </c>
      <c r="J151" s="26">
        <f>SUM(I151)</f>
        <v>651.05</v>
      </c>
      <c r="K151" s="3">
        <v>22.5</v>
      </c>
      <c r="L151" s="26">
        <f>SUM(K151)</f>
        <v>22.5</v>
      </c>
      <c r="M151" s="7">
        <f t="shared" si="8"/>
        <v>673.55</v>
      </c>
      <c r="N151" s="26">
        <f>SUM(M151)</f>
        <v>673.55</v>
      </c>
      <c r="O151" s="27" t="s">
        <v>324</v>
      </c>
      <c r="P151" s="38" t="s">
        <v>397</v>
      </c>
    </row>
    <row r="152" spans="1:16" ht="30" customHeight="1">
      <c r="A152" s="53">
        <v>26</v>
      </c>
      <c r="B152" s="53" t="s">
        <v>374</v>
      </c>
      <c r="C152" s="5" t="s">
        <v>373</v>
      </c>
      <c r="D152" s="6" t="s">
        <v>289</v>
      </c>
      <c r="E152" s="3">
        <v>900</v>
      </c>
      <c r="F152" s="4">
        <v>9.18</v>
      </c>
      <c r="G152" s="3">
        <v>150</v>
      </c>
      <c r="H152" s="4">
        <v>38</v>
      </c>
      <c r="I152" s="7">
        <f t="shared" si="7"/>
        <v>1097.1799999999998</v>
      </c>
      <c r="J152" s="57">
        <f>SUM(I152:I170)</f>
        <v>4565.0599999999995</v>
      </c>
      <c r="K152" s="3">
        <v>207.24</v>
      </c>
      <c r="L152" s="57">
        <f>SUM(K152:K170)</f>
        <v>632.74</v>
      </c>
      <c r="M152" s="7">
        <f t="shared" si="8"/>
        <v>1304.4199999999998</v>
      </c>
      <c r="N152" s="57">
        <f>SUM(M152:M170)</f>
        <v>5197.799999999999</v>
      </c>
      <c r="O152" s="27" t="s">
        <v>324</v>
      </c>
      <c r="P152" s="36" t="s">
        <v>421</v>
      </c>
    </row>
    <row r="153" spans="1:16" ht="30" customHeight="1">
      <c r="A153" s="54"/>
      <c r="B153" s="54"/>
      <c r="C153" s="5" t="s">
        <v>375</v>
      </c>
      <c r="D153" s="6" t="s">
        <v>290</v>
      </c>
      <c r="E153" s="3">
        <v>253</v>
      </c>
      <c r="F153" s="4">
        <v>3</v>
      </c>
      <c r="G153" s="3">
        <v>412.8</v>
      </c>
      <c r="H153" s="4">
        <v>18</v>
      </c>
      <c r="I153" s="7">
        <f t="shared" si="7"/>
        <v>686.8</v>
      </c>
      <c r="J153" s="58"/>
      <c r="K153" s="3">
        <v>47.5</v>
      </c>
      <c r="L153" s="58"/>
      <c r="M153" s="7">
        <f t="shared" si="8"/>
        <v>734.3</v>
      </c>
      <c r="N153" s="58"/>
      <c r="O153" s="27" t="s">
        <v>324</v>
      </c>
      <c r="P153" s="36" t="s">
        <v>422</v>
      </c>
    </row>
    <row r="154" spans="1:16" ht="30" customHeight="1">
      <c r="A154" s="54"/>
      <c r="B154" s="54"/>
      <c r="C154" s="5" t="s">
        <v>135</v>
      </c>
      <c r="D154" s="6" t="s">
        <v>291</v>
      </c>
      <c r="E154" s="3">
        <v>44.28</v>
      </c>
      <c r="F154" s="4" t="s">
        <v>21</v>
      </c>
      <c r="G154" s="3" t="s">
        <v>21</v>
      </c>
      <c r="H154" s="4" t="s">
        <v>21</v>
      </c>
      <c r="I154" s="7">
        <f t="shared" si="7"/>
        <v>44.28</v>
      </c>
      <c r="J154" s="58"/>
      <c r="K154" s="3">
        <v>45</v>
      </c>
      <c r="L154" s="58"/>
      <c r="M154" s="7">
        <f t="shared" si="8"/>
        <v>89.28</v>
      </c>
      <c r="N154" s="58"/>
      <c r="O154" s="27" t="s">
        <v>325</v>
      </c>
      <c r="P154" s="36" t="s">
        <v>391</v>
      </c>
    </row>
    <row r="155" spans="1:16" ht="30" customHeight="1">
      <c r="A155" s="54"/>
      <c r="B155" s="54"/>
      <c r="C155" s="5" t="s">
        <v>136</v>
      </c>
      <c r="D155" s="6" t="s">
        <v>292</v>
      </c>
      <c r="E155" s="3">
        <v>140</v>
      </c>
      <c r="F155" s="4" t="s">
        <v>21</v>
      </c>
      <c r="G155" s="3">
        <v>493</v>
      </c>
      <c r="H155" s="4">
        <v>15</v>
      </c>
      <c r="I155" s="7">
        <f aca="true" t="shared" si="9" ref="I155:I177">SUM(E155:H155)</f>
        <v>648</v>
      </c>
      <c r="J155" s="58"/>
      <c r="K155" s="3">
        <v>15</v>
      </c>
      <c r="L155" s="58"/>
      <c r="M155" s="7">
        <f t="shared" si="8"/>
        <v>663</v>
      </c>
      <c r="N155" s="58"/>
      <c r="O155" s="27" t="s">
        <v>324</v>
      </c>
      <c r="P155" s="36" t="s">
        <v>397</v>
      </c>
    </row>
    <row r="156" spans="1:16" ht="30" customHeight="1">
      <c r="A156" s="54"/>
      <c r="B156" s="54"/>
      <c r="C156" s="5" t="s">
        <v>137</v>
      </c>
      <c r="D156" s="6" t="s">
        <v>293</v>
      </c>
      <c r="E156" s="3">
        <v>78</v>
      </c>
      <c r="F156" s="4" t="s">
        <v>21</v>
      </c>
      <c r="G156" s="4" t="s">
        <v>21</v>
      </c>
      <c r="H156" s="4" t="s">
        <v>21</v>
      </c>
      <c r="I156" s="7">
        <f t="shared" si="9"/>
        <v>78</v>
      </c>
      <c r="J156" s="58"/>
      <c r="K156" s="3">
        <v>10</v>
      </c>
      <c r="L156" s="58"/>
      <c r="M156" s="7">
        <f t="shared" si="8"/>
        <v>88</v>
      </c>
      <c r="N156" s="58"/>
      <c r="O156" s="27" t="s">
        <v>325</v>
      </c>
      <c r="P156" s="36" t="s">
        <v>391</v>
      </c>
    </row>
    <row r="157" spans="1:16" ht="30" customHeight="1">
      <c r="A157" s="54"/>
      <c r="B157" s="54"/>
      <c r="C157" s="5" t="s">
        <v>138</v>
      </c>
      <c r="D157" s="6" t="s">
        <v>294</v>
      </c>
      <c r="E157" s="3">
        <v>189.5</v>
      </c>
      <c r="F157" s="4">
        <v>5.4</v>
      </c>
      <c r="G157" s="3">
        <v>60</v>
      </c>
      <c r="H157" s="4">
        <v>17</v>
      </c>
      <c r="I157" s="7">
        <f t="shared" si="9"/>
        <v>271.9</v>
      </c>
      <c r="J157" s="58"/>
      <c r="K157" s="3">
        <v>12</v>
      </c>
      <c r="L157" s="58"/>
      <c r="M157" s="7">
        <f t="shared" si="8"/>
        <v>283.9</v>
      </c>
      <c r="N157" s="58"/>
      <c r="O157" s="27" t="s">
        <v>324</v>
      </c>
      <c r="P157" s="36" t="s">
        <v>418</v>
      </c>
    </row>
    <row r="158" spans="1:16" ht="30" customHeight="1">
      <c r="A158" s="54"/>
      <c r="B158" s="54"/>
      <c r="C158" s="5" t="s">
        <v>139</v>
      </c>
      <c r="D158" s="6" t="s">
        <v>295</v>
      </c>
      <c r="E158" s="3">
        <v>58</v>
      </c>
      <c r="F158" s="4" t="s">
        <v>21</v>
      </c>
      <c r="G158" s="3" t="s">
        <v>21</v>
      </c>
      <c r="H158" s="4" t="s">
        <v>21</v>
      </c>
      <c r="I158" s="7">
        <f t="shared" si="9"/>
        <v>58</v>
      </c>
      <c r="J158" s="58"/>
      <c r="K158" s="3">
        <v>48</v>
      </c>
      <c r="L158" s="58"/>
      <c r="M158" s="7">
        <f t="shared" si="8"/>
        <v>106</v>
      </c>
      <c r="N158" s="58"/>
      <c r="O158" s="27" t="s">
        <v>324</v>
      </c>
      <c r="P158" s="36" t="s">
        <v>385</v>
      </c>
    </row>
    <row r="159" spans="1:16" ht="30" customHeight="1">
      <c r="A159" s="54"/>
      <c r="B159" s="54"/>
      <c r="C159" s="5" t="s">
        <v>140</v>
      </c>
      <c r="D159" s="6" t="s">
        <v>296</v>
      </c>
      <c r="E159" s="3">
        <v>98</v>
      </c>
      <c r="F159" s="4" t="s">
        <v>21</v>
      </c>
      <c r="G159" s="3">
        <v>9.9</v>
      </c>
      <c r="H159" s="4" t="s">
        <v>21</v>
      </c>
      <c r="I159" s="7">
        <f t="shared" si="9"/>
        <v>107.9</v>
      </c>
      <c r="J159" s="58"/>
      <c r="K159" s="3">
        <v>26.6</v>
      </c>
      <c r="L159" s="58"/>
      <c r="M159" s="7">
        <f t="shared" si="8"/>
        <v>134.5</v>
      </c>
      <c r="N159" s="58"/>
      <c r="O159" s="27" t="s">
        <v>324</v>
      </c>
      <c r="P159" s="36" t="s">
        <v>385</v>
      </c>
    </row>
    <row r="160" spans="1:16" ht="24" customHeight="1">
      <c r="A160" s="54"/>
      <c r="B160" s="54"/>
      <c r="C160" s="5" t="s">
        <v>141</v>
      </c>
      <c r="D160" s="6" t="s">
        <v>297</v>
      </c>
      <c r="E160" s="3">
        <v>94</v>
      </c>
      <c r="F160" s="4" t="s">
        <v>21</v>
      </c>
      <c r="G160" s="3" t="s">
        <v>21</v>
      </c>
      <c r="H160" s="4" t="s">
        <v>21</v>
      </c>
      <c r="I160" s="7">
        <f t="shared" si="9"/>
        <v>94</v>
      </c>
      <c r="J160" s="58"/>
      <c r="K160" s="3">
        <v>26.2</v>
      </c>
      <c r="L160" s="58"/>
      <c r="M160" s="7">
        <f t="shared" si="8"/>
        <v>120.2</v>
      </c>
      <c r="N160" s="58"/>
      <c r="O160" s="27" t="s">
        <v>324</v>
      </c>
      <c r="P160" s="36" t="s">
        <v>385</v>
      </c>
    </row>
    <row r="161" spans="1:16" ht="30" customHeight="1">
      <c r="A161" s="54"/>
      <c r="B161" s="54"/>
      <c r="C161" s="5" t="s">
        <v>142</v>
      </c>
      <c r="D161" s="6" t="s">
        <v>298</v>
      </c>
      <c r="E161" s="3">
        <v>125</v>
      </c>
      <c r="F161" s="4" t="s">
        <v>21</v>
      </c>
      <c r="G161" s="3" t="s">
        <v>21</v>
      </c>
      <c r="H161" s="4">
        <v>275</v>
      </c>
      <c r="I161" s="7">
        <f t="shared" si="9"/>
        <v>400</v>
      </c>
      <c r="J161" s="58"/>
      <c r="K161" s="3">
        <v>25</v>
      </c>
      <c r="L161" s="58"/>
      <c r="M161" s="7">
        <f t="shared" si="8"/>
        <v>425</v>
      </c>
      <c r="N161" s="58"/>
      <c r="O161" s="27" t="s">
        <v>324</v>
      </c>
      <c r="P161" s="36" t="s">
        <v>385</v>
      </c>
    </row>
    <row r="162" spans="1:16" ht="30" customHeight="1">
      <c r="A162" s="54"/>
      <c r="B162" s="54"/>
      <c r="C162" s="5" t="s">
        <v>143</v>
      </c>
      <c r="D162" s="6" t="s">
        <v>299</v>
      </c>
      <c r="E162" s="3">
        <v>28</v>
      </c>
      <c r="F162" s="4" t="s">
        <v>21</v>
      </c>
      <c r="G162" s="3" t="s">
        <v>21</v>
      </c>
      <c r="H162" s="4" t="s">
        <v>21</v>
      </c>
      <c r="I162" s="7">
        <f t="shared" si="9"/>
        <v>28</v>
      </c>
      <c r="J162" s="58"/>
      <c r="K162" s="3">
        <v>9.2</v>
      </c>
      <c r="L162" s="58"/>
      <c r="M162" s="7">
        <f t="shared" si="8"/>
        <v>37.2</v>
      </c>
      <c r="N162" s="58"/>
      <c r="O162" s="27" t="s">
        <v>325</v>
      </c>
      <c r="P162" s="36" t="s">
        <v>391</v>
      </c>
    </row>
    <row r="163" spans="1:16" ht="24" customHeight="1">
      <c r="A163" s="54"/>
      <c r="B163" s="54"/>
      <c r="C163" s="5" t="s">
        <v>144</v>
      </c>
      <c r="D163" s="6" t="s">
        <v>300</v>
      </c>
      <c r="E163" s="3">
        <v>135</v>
      </c>
      <c r="F163" s="4">
        <v>4</v>
      </c>
      <c r="G163" s="3">
        <v>12.5</v>
      </c>
      <c r="H163" s="4">
        <v>71.5</v>
      </c>
      <c r="I163" s="7">
        <f t="shared" si="9"/>
        <v>223</v>
      </c>
      <c r="J163" s="58"/>
      <c r="K163" s="3">
        <v>39</v>
      </c>
      <c r="L163" s="58"/>
      <c r="M163" s="7">
        <f t="shared" si="8"/>
        <v>262</v>
      </c>
      <c r="N163" s="58"/>
      <c r="O163" s="27" t="s">
        <v>324</v>
      </c>
      <c r="P163" s="36" t="s">
        <v>385</v>
      </c>
    </row>
    <row r="164" spans="1:16" ht="24" customHeight="1">
      <c r="A164" s="54"/>
      <c r="B164" s="54"/>
      <c r="C164" s="5" t="s">
        <v>145</v>
      </c>
      <c r="D164" s="6" t="s">
        <v>301</v>
      </c>
      <c r="E164" s="3">
        <v>134</v>
      </c>
      <c r="F164" s="4" t="s">
        <v>21</v>
      </c>
      <c r="G164" s="3">
        <v>40</v>
      </c>
      <c r="H164" s="4">
        <v>10</v>
      </c>
      <c r="I164" s="7">
        <f t="shared" si="9"/>
        <v>184</v>
      </c>
      <c r="J164" s="58"/>
      <c r="K164" s="3">
        <v>18</v>
      </c>
      <c r="L164" s="58"/>
      <c r="M164" s="7">
        <f t="shared" si="8"/>
        <v>202</v>
      </c>
      <c r="N164" s="58"/>
      <c r="O164" s="27" t="s">
        <v>324</v>
      </c>
      <c r="P164" s="36" t="s">
        <v>385</v>
      </c>
    </row>
    <row r="165" spans="1:16" ht="30" customHeight="1">
      <c r="A165" s="54"/>
      <c r="B165" s="54"/>
      <c r="C165" s="5" t="s">
        <v>146</v>
      </c>
      <c r="D165" s="6" t="s">
        <v>302</v>
      </c>
      <c r="E165" s="3">
        <v>69</v>
      </c>
      <c r="F165" s="4" t="s">
        <v>21</v>
      </c>
      <c r="G165" s="3" t="s">
        <v>21</v>
      </c>
      <c r="H165" s="4" t="s">
        <v>21</v>
      </c>
      <c r="I165" s="7">
        <f t="shared" si="9"/>
        <v>69</v>
      </c>
      <c r="J165" s="58"/>
      <c r="K165" s="3">
        <v>30</v>
      </c>
      <c r="L165" s="58"/>
      <c r="M165" s="7">
        <f t="shared" si="8"/>
        <v>99</v>
      </c>
      <c r="N165" s="58"/>
      <c r="O165" s="27" t="s">
        <v>325</v>
      </c>
      <c r="P165" s="36" t="s">
        <v>391</v>
      </c>
    </row>
    <row r="166" spans="1:16" ht="24" customHeight="1">
      <c r="A166" s="54"/>
      <c r="B166" s="54"/>
      <c r="C166" s="5" t="s">
        <v>147</v>
      </c>
      <c r="D166" s="6" t="s">
        <v>303</v>
      </c>
      <c r="E166" s="3">
        <v>60</v>
      </c>
      <c r="F166" s="4">
        <v>40</v>
      </c>
      <c r="G166" s="3" t="s">
        <v>21</v>
      </c>
      <c r="H166" s="4">
        <v>40</v>
      </c>
      <c r="I166" s="7">
        <f t="shared" si="9"/>
        <v>140</v>
      </c>
      <c r="J166" s="58"/>
      <c r="K166" s="3">
        <v>10</v>
      </c>
      <c r="L166" s="58"/>
      <c r="M166" s="7">
        <f t="shared" si="8"/>
        <v>150</v>
      </c>
      <c r="N166" s="58"/>
      <c r="O166" s="27" t="s">
        <v>324</v>
      </c>
      <c r="P166" s="36" t="s">
        <v>385</v>
      </c>
    </row>
    <row r="167" spans="1:16" ht="39" customHeight="1">
      <c r="A167" s="54"/>
      <c r="B167" s="54"/>
      <c r="C167" s="5" t="s">
        <v>332</v>
      </c>
      <c r="D167" s="6" t="s">
        <v>304</v>
      </c>
      <c r="E167" s="3">
        <v>62</v>
      </c>
      <c r="F167" s="4" t="s">
        <v>21</v>
      </c>
      <c r="G167" s="3" t="s">
        <v>21</v>
      </c>
      <c r="H167" s="4" t="s">
        <v>21</v>
      </c>
      <c r="I167" s="7">
        <f t="shared" si="9"/>
        <v>62</v>
      </c>
      <c r="J167" s="58"/>
      <c r="K167" s="3">
        <v>13</v>
      </c>
      <c r="L167" s="58"/>
      <c r="M167" s="7">
        <f t="shared" si="8"/>
        <v>75</v>
      </c>
      <c r="N167" s="58"/>
      <c r="O167" s="27" t="s">
        <v>325</v>
      </c>
      <c r="P167" s="36" t="s">
        <v>391</v>
      </c>
    </row>
    <row r="168" spans="1:16" ht="24" customHeight="1">
      <c r="A168" s="54"/>
      <c r="B168" s="54"/>
      <c r="C168" s="5" t="s">
        <v>148</v>
      </c>
      <c r="D168" s="6" t="s">
        <v>305</v>
      </c>
      <c r="E168" s="3">
        <v>96</v>
      </c>
      <c r="F168" s="4" t="s">
        <v>21</v>
      </c>
      <c r="G168" s="3" t="s">
        <v>21</v>
      </c>
      <c r="H168" s="4">
        <v>32</v>
      </c>
      <c r="I168" s="7">
        <f t="shared" si="9"/>
        <v>128</v>
      </c>
      <c r="J168" s="58"/>
      <c r="K168" s="3">
        <v>25</v>
      </c>
      <c r="L168" s="58"/>
      <c r="M168" s="7">
        <f t="shared" si="8"/>
        <v>153</v>
      </c>
      <c r="N168" s="58"/>
      <c r="O168" s="27" t="s">
        <v>324</v>
      </c>
      <c r="P168" s="36" t="s">
        <v>385</v>
      </c>
    </row>
    <row r="169" spans="1:16" ht="24" customHeight="1">
      <c r="A169" s="54"/>
      <c r="B169" s="54"/>
      <c r="C169" s="5" t="s">
        <v>149</v>
      </c>
      <c r="D169" s="6" t="s">
        <v>306</v>
      </c>
      <c r="E169" s="3">
        <v>137</v>
      </c>
      <c r="F169" s="4" t="s">
        <v>21</v>
      </c>
      <c r="G169" s="3">
        <v>20</v>
      </c>
      <c r="H169" s="4">
        <v>32</v>
      </c>
      <c r="I169" s="7">
        <f t="shared" si="9"/>
        <v>189</v>
      </c>
      <c r="J169" s="58"/>
      <c r="K169" s="3">
        <v>16</v>
      </c>
      <c r="L169" s="58"/>
      <c r="M169" s="7">
        <f t="shared" si="8"/>
        <v>205</v>
      </c>
      <c r="N169" s="58"/>
      <c r="O169" s="27" t="s">
        <v>324</v>
      </c>
      <c r="P169" s="36" t="s">
        <v>385</v>
      </c>
    </row>
    <row r="170" spans="1:16" ht="30" customHeight="1">
      <c r="A170" s="55"/>
      <c r="B170" s="55"/>
      <c r="C170" s="5" t="s">
        <v>150</v>
      </c>
      <c r="D170" s="6" t="s">
        <v>307</v>
      </c>
      <c r="E170" s="3">
        <v>56</v>
      </c>
      <c r="F170" s="4" t="s">
        <v>21</v>
      </c>
      <c r="G170" s="3" t="s">
        <v>21</v>
      </c>
      <c r="H170" s="4" t="s">
        <v>21</v>
      </c>
      <c r="I170" s="7">
        <f t="shared" si="9"/>
        <v>56</v>
      </c>
      <c r="J170" s="59"/>
      <c r="K170" s="3">
        <v>10</v>
      </c>
      <c r="L170" s="59"/>
      <c r="M170" s="7">
        <f t="shared" si="8"/>
        <v>66</v>
      </c>
      <c r="N170" s="59"/>
      <c r="O170" s="27" t="s">
        <v>328</v>
      </c>
      <c r="P170" s="36" t="s">
        <v>423</v>
      </c>
    </row>
    <row r="171" spans="1:16" ht="73.5" customHeight="1">
      <c r="A171" s="25">
        <v>27</v>
      </c>
      <c r="B171" s="25" t="s">
        <v>377</v>
      </c>
      <c r="C171" s="5" t="s">
        <v>376</v>
      </c>
      <c r="D171" s="6" t="s">
        <v>308</v>
      </c>
      <c r="E171" s="3">
        <v>500</v>
      </c>
      <c r="F171" s="3" t="s">
        <v>21</v>
      </c>
      <c r="G171" s="4">
        <v>76.88</v>
      </c>
      <c r="H171" s="4">
        <v>46</v>
      </c>
      <c r="I171" s="7">
        <f t="shared" si="9"/>
        <v>622.88</v>
      </c>
      <c r="J171" s="26">
        <f>SUM(I171)</f>
        <v>622.88</v>
      </c>
      <c r="K171" s="3">
        <v>70</v>
      </c>
      <c r="L171" s="26">
        <f>SUM(K171)</f>
        <v>70</v>
      </c>
      <c r="M171" s="7">
        <f t="shared" si="8"/>
        <v>692.88</v>
      </c>
      <c r="N171" s="26">
        <f>SUM(M171)</f>
        <v>692.88</v>
      </c>
      <c r="O171" s="27" t="s">
        <v>324</v>
      </c>
      <c r="P171" s="36" t="s">
        <v>397</v>
      </c>
    </row>
    <row r="172" spans="1:16" ht="24" customHeight="1">
      <c r="A172" s="53">
        <v>28</v>
      </c>
      <c r="B172" s="53" t="s">
        <v>379</v>
      </c>
      <c r="C172" s="5" t="s">
        <v>151</v>
      </c>
      <c r="D172" s="6" t="s">
        <v>309</v>
      </c>
      <c r="E172" s="3">
        <v>320</v>
      </c>
      <c r="F172" s="3" t="s">
        <v>152</v>
      </c>
      <c r="G172" s="4">
        <v>15</v>
      </c>
      <c r="H172" s="4" t="s">
        <v>21</v>
      </c>
      <c r="I172" s="7">
        <f t="shared" si="9"/>
        <v>335</v>
      </c>
      <c r="J172" s="57">
        <f>SUM(I172:I189)</f>
        <v>5189.14</v>
      </c>
      <c r="K172" s="3">
        <v>76</v>
      </c>
      <c r="L172" s="57">
        <f>SUM(K172:K189)</f>
        <v>775.71</v>
      </c>
      <c r="M172" s="7">
        <f t="shared" si="8"/>
        <v>411</v>
      </c>
      <c r="N172" s="57">
        <f>SUM(M172:M189)</f>
        <v>5964.849999999999</v>
      </c>
      <c r="O172" s="27" t="s">
        <v>324</v>
      </c>
      <c r="P172" s="36" t="s">
        <v>403</v>
      </c>
    </row>
    <row r="173" spans="1:16" ht="30" customHeight="1">
      <c r="A173" s="54"/>
      <c r="B173" s="54"/>
      <c r="C173" s="5" t="s">
        <v>378</v>
      </c>
      <c r="D173" s="6" t="s">
        <v>310</v>
      </c>
      <c r="E173" s="3">
        <v>548</v>
      </c>
      <c r="F173" s="3">
        <v>110</v>
      </c>
      <c r="G173" s="4">
        <v>243</v>
      </c>
      <c r="H173" s="4">
        <v>25</v>
      </c>
      <c r="I173" s="7">
        <f t="shared" si="9"/>
        <v>926</v>
      </c>
      <c r="J173" s="58"/>
      <c r="K173" s="3">
        <v>50</v>
      </c>
      <c r="L173" s="58"/>
      <c r="M173" s="7">
        <f t="shared" si="8"/>
        <v>976</v>
      </c>
      <c r="N173" s="58"/>
      <c r="O173" s="27" t="s">
        <v>324</v>
      </c>
      <c r="P173" s="36" t="s">
        <v>424</v>
      </c>
    </row>
    <row r="174" spans="1:16" ht="30" customHeight="1">
      <c r="A174" s="54"/>
      <c r="B174" s="54"/>
      <c r="C174" s="5" t="s">
        <v>380</v>
      </c>
      <c r="D174" s="6" t="s">
        <v>311</v>
      </c>
      <c r="E174" s="3">
        <v>445</v>
      </c>
      <c r="F174" s="4" t="s">
        <v>21</v>
      </c>
      <c r="G174" s="3" t="s">
        <v>21</v>
      </c>
      <c r="H174" s="4">
        <v>80</v>
      </c>
      <c r="I174" s="7">
        <f t="shared" si="9"/>
        <v>525</v>
      </c>
      <c r="J174" s="58"/>
      <c r="K174" s="3">
        <v>240</v>
      </c>
      <c r="L174" s="58"/>
      <c r="M174" s="7">
        <f t="shared" si="8"/>
        <v>765</v>
      </c>
      <c r="N174" s="58"/>
      <c r="O174" s="27" t="s">
        <v>324</v>
      </c>
      <c r="P174" s="36" t="s">
        <v>397</v>
      </c>
    </row>
    <row r="175" spans="1:16" ht="30" customHeight="1">
      <c r="A175" s="54"/>
      <c r="B175" s="54"/>
      <c r="C175" s="5" t="s">
        <v>153</v>
      </c>
      <c r="D175" s="6" t="s">
        <v>154</v>
      </c>
      <c r="E175" s="3">
        <v>91</v>
      </c>
      <c r="F175" s="4">
        <v>10</v>
      </c>
      <c r="G175" s="3" t="s">
        <v>21</v>
      </c>
      <c r="H175" s="4" t="s">
        <v>21</v>
      </c>
      <c r="I175" s="7">
        <f t="shared" si="9"/>
        <v>101</v>
      </c>
      <c r="J175" s="58"/>
      <c r="K175" s="3">
        <v>20</v>
      </c>
      <c r="L175" s="58"/>
      <c r="M175" s="7">
        <f t="shared" si="8"/>
        <v>121</v>
      </c>
      <c r="N175" s="58"/>
      <c r="O175" s="27" t="s">
        <v>325</v>
      </c>
      <c r="P175" s="36" t="s">
        <v>425</v>
      </c>
    </row>
    <row r="176" spans="1:16" ht="30" customHeight="1">
      <c r="A176" s="54"/>
      <c r="B176" s="54"/>
      <c r="C176" s="5" t="s">
        <v>155</v>
      </c>
      <c r="D176" s="6" t="s">
        <v>312</v>
      </c>
      <c r="E176" s="3">
        <v>32.22</v>
      </c>
      <c r="F176" s="4" t="s">
        <v>21</v>
      </c>
      <c r="G176" s="4" t="s">
        <v>21</v>
      </c>
      <c r="H176" s="4">
        <v>7.7</v>
      </c>
      <c r="I176" s="7">
        <f t="shared" si="9"/>
        <v>39.92</v>
      </c>
      <c r="J176" s="58"/>
      <c r="K176" s="3">
        <v>8.75</v>
      </c>
      <c r="L176" s="58"/>
      <c r="M176" s="7">
        <f t="shared" si="8"/>
        <v>48.67</v>
      </c>
      <c r="N176" s="58"/>
      <c r="O176" s="27" t="s">
        <v>325</v>
      </c>
      <c r="P176" s="36" t="s">
        <v>404</v>
      </c>
    </row>
    <row r="177" spans="1:16" ht="24" customHeight="1">
      <c r="A177" s="54"/>
      <c r="B177" s="54"/>
      <c r="C177" s="5" t="s">
        <v>156</v>
      </c>
      <c r="D177" s="6" t="s">
        <v>313</v>
      </c>
      <c r="E177" s="3">
        <v>245</v>
      </c>
      <c r="F177" s="4" t="s">
        <v>21</v>
      </c>
      <c r="G177" s="3">
        <v>40</v>
      </c>
      <c r="H177" s="4">
        <v>40</v>
      </c>
      <c r="I177" s="7">
        <f t="shared" si="9"/>
        <v>325</v>
      </c>
      <c r="J177" s="58"/>
      <c r="K177" s="3">
        <v>45</v>
      </c>
      <c r="L177" s="58"/>
      <c r="M177" s="7">
        <f t="shared" si="8"/>
        <v>370</v>
      </c>
      <c r="N177" s="58"/>
      <c r="O177" s="27" t="s">
        <v>324</v>
      </c>
      <c r="P177" s="36" t="s">
        <v>386</v>
      </c>
    </row>
    <row r="178" spans="1:16" ht="30" customHeight="1">
      <c r="A178" s="54"/>
      <c r="B178" s="54"/>
      <c r="C178" s="5" t="s">
        <v>157</v>
      </c>
      <c r="D178" s="6" t="s">
        <v>314</v>
      </c>
      <c r="E178" s="3">
        <v>85</v>
      </c>
      <c r="F178" s="4" t="s">
        <v>21</v>
      </c>
      <c r="G178" s="3" t="s">
        <v>21</v>
      </c>
      <c r="H178" s="4">
        <v>71</v>
      </c>
      <c r="I178" s="7">
        <f>+E178+H178</f>
        <v>156</v>
      </c>
      <c r="J178" s="58"/>
      <c r="K178" s="3">
        <v>12</v>
      </c>
      <c r="L178" s="58"/>
      <c r="M178" s="7">
        <f t="shared" si="8"/>
        <v>168</v>
      </c>
      <c r="N178" s="58"/>
      <c r="O178" s="27" t="s">
        <v>325</v>
      </c>
      <c r="P178" s="36" t="s">
        <v>391</v>
      </c>
    </row>
    <row r="179" spans="1:16" ht="30" customHeight="1">
      <c r="A179" s="54"/>
      <c r="B179" s="54"/>
      <c r="C179" s="5" t="s">
        <v>158</v>
      </c>
      <c r="D179" s="6" t="s">
        <v>315</v>
      </c>
      <c r="E179" s="3">
        <v>48</v>
      </c>
      <c r="F179" s="4" t="s">
        <v>21</v>
      </c>
      <c r="G179" s="3">
        <v>23</v>
      </c>
      <c r="H179" s="4" t="s">
        <v>21</v>
      </c>
      <c r="I179" s="7">
        <f>+E179+G179</f>
        <v>71</v>
      </c>
      <c r="J179" s="58"/>
      <c r="K179" s="3">
        <v>10</v>
      </c>
      <c r="L179" s="58"/>
      <c r="M179" s="7">
        <f t="shared" si="8"/>
        <v>81</v>
      </c>
      <c r="N179" s="58"/>
      <c r="O179" s="27" t="s">
        <v>325</v>
      </c>
      <c r="P179" s="36" t="s">
        <v>408</v>
      </c>
    </row>
    <row r="180" spans="1:16" ht="30" customHeight="1">
      <c r="A180" s="54"/>
      <c r="B180" s="54"/>
      <c r="C180" s="5" t="s">
        <v>434</v>
      </c>
      <c r="D180" s="6" t="s">
        <v>316</v>
      </c>
      <c r="E180" s="3">
        <v>128.14</v>
      </c>
      <c r="F180" s="4">
        <v>5.72</v>
      </c>
      <c r="G180" s="4" t="s">
        <v>21</v>
      </c>
      <c r="H180" s="4">
        <v>30</v>
      </c>
      <c r="I180" s="7">
        <f aca="true" t="shared" si="10" ref="I180:I190">SUM(E180:H180)</f>
        <v>163.85999999999999</v>
      </c>
      <c r="J180" s="58"/>
      <c r="K180" s="3">
        <v>20</v>
      </c>
      <c r="L180" s="58"/>
      <c r="M180" s="7">
        <f t="shared" si="8"/>
        <v>183.85999999999999</v>
      </c>
      <c r="N180" s="58"/>
      <c r="O180" s="27" t="s">
        <v>324</v>
      </c>
      <c r="P180" s="36" t="s">
        <v>386</v>
      </c>
    </row>
    <row r="181" spans="1:16" ht="24" customHeight="1">
      <c r="A181" s="54"/>
      <c r="B181" s="54"/>
      <c r="C181" s="5" t="s">
        <v>159</v>
      </c>
      <c r="D181" s="6" t="s">
        <v>317</v>
      </c>
      <c r="E181" s="3">
        <v>75</v>
      </c>
      <c r="F181" s="4" t="s">
        <v>21</v>
      </c>
      <c r="G181" s="3" t="s">
        <v>21</v>
      </c>
      <c r="H181" s="4" t="s">
        <v>21</v>
      </c>
      <c r="I181" s="7">
        <f t="shared" si="10"/>
        <v>75</v>
      </c>
      <c r="J181" s="58"/>
      <c r="K181" s="3">
        <v>45</v>
      </c>
      <c r="L181" s="58"/>
      <c r="M181" s="7">
        <f t="shared" si="8"/>
        <v>120</v>
      </c>
      <c r="N181" s="58"/>
      <c r="O181" s="27" t="s">
        <v>324</v>
      </c>
      <c r="P181" s="36" t="s">
        <v>385</v>
      </c>
    </row>
    <row r="182" spans="1:16" ht="24" customHeight="1">
      <c r="A182" s="54"/>
      <c r="B182" s="54"/>
      <c r="C182" s="5" t="s">
        <v>160</v>
      </c>
      <c r="D182" s="6" t="s">
        <v>318</v>
      </c>
      <c r="E182" s="3">
        <v>184</v>
      </c>
      <c r="F182" s="4">
        <v>16</v>
      </c>
      <c r="G182" s="3">
        <v>215</v>
      </c>
      <c r="H182" s="4">
        <v>30</v>
      </c>
      <c r="I182" s="7">
        <f t="shared" si="10"/>
        <v>445</v>
      </c>
      <c r="J182" s="58"/>
      <c r="K182" s="3">
        <v>21</v>
      </c>
      <c r="L182" s="58"/>
      <c r="M182" s="7">
        <f t="shared" si="8"/>
        <v>466</v>
      </c>
      <c r="N182" s="58"/>
      <c r="O182" s="27" t="s">
        <v>324</v>
      </c>
      <c r="P182" s="36" t="s">
        <v>387</v>
      </c>
    </row>
    <row r="183" spans="1:16" ht="30" customHeight="1">
      <c r="A183" s="54"/>
      <c r="B183" s="54"/>
      <c r="C183" s="5" t="s">
        <v>161</v>
      </c>
      <c r="D183" s="6" t="s">
        <v>319</v>
      </c>
      <c r="E183" s="3">
        <v>85</v>
      </c>
      <c r="F183" s="4">
        <v>6</v>
      </c>
      <c r="G183" s="3" t="s">
        <v>21</v>
      </c>
      <c r="H183" s="4">
        <v>8</v>
      </c>
      <c r="I183" s="7">
        <f t="shared" si="10"/>
        <v>99</v>
      </c>
      <c r="J183" s="58"/>
      <c r="K183" s="3">
        <v>9</v>
      </c>
      <c r="L183" s="58"/>
      <c r="M183" s="7">
        <f t="shared" si="8"/>
        <v>108</v>
      </c>
      <c r="N183" s="58"/>
      <c r="O183" s="27" t="s">
        <v>325</v>
      </c>
      <c r="P183" s="36" t="s">
        <v>391</v>
      </c>
    </row>
    <row r="184" spans="1:16" ht="24" customHeight="1">
      <c r="A184" s="54"/>
      <c r="B184" s="54"/>
      <c r="C184" s="5" t="s">
        <v>162</v>
      </c>
      <c r="D184" s="6" t="s">
        <v>163</v>
      </c>
      <c r="E184" s="3">
        <v>84.13</v>
      </c>
      <c r="F184" s="4" t="s">
        <v>21</v>
      </c>
      <c r="G184" s="3">
        <v>3.33</v>
      </c>
      <c r="H184" s="4">
        <v>60</v>
      </c>
      <c r="I184" s="7">
        <f t="shared" si="10"/>
        <v>147.45999999999998</v>
      </c>
      <c r="J184" s="58"/>
      <c r="K184" s="3">
        <v>21.4</v>
      </c>
      <c r="L184" s="58"/>
      <c r="M184" s="7">
        <f t="shared" si="8"/>
        <v>168.85999999999999</v>
      </c>
      <c r="N184" s="58"/>
      <c r="O184" s="27" t="s">
        <v>325</v>
      </c>
      <c r="P184" s="36" t="s">
        <v>385</v>
      </c>
    </row>
    <row r="185" spans="1:16" ht="24" customHeight="1">
      <c r="A185" s="54"/>
      <c r="B185" s="54"/>
      <c r="C185" s="5" t="s">
        <v>164</v>
      </c>
      <c r="D185" s="6" t="s">
        <v>320</v>
      </c>
      <c r="E185" s="3">
        <v>47.9</v>
      </c>
      <c r="F185" s="4" t="s">
        <v>21</v>
      </c>
      <c r="G185" s="3" t="s">
        <v>21</v>
      </c>
      <c r="H185" s="4" t="s">
        <v>21</v>
      </c>
      <c r="I185" s="7">
        <f t="shared" si="10"/>
        <v>47.9</v>
      </c>
      <c r="J185" s="58"/>
      <c r="K185" s="3">
        <v>6.16</v>
      </c>
      <c r="L185" s="58"/>
      <c r="M185" s="7">
        <f t="shared" si="8"/>
        <v>54.06</v>
      </c>
      <c r="N185" s="58"/>
      <c r="O185" s="27" t="s">
        <v>324</v>
      </c>
      <c r="P185" s="36" t="s">
        <v>405</v>
      </c>
    </row>
    <row r="186" spans="1:16" ht="24" customHeight="1">
      <c r="A186" s="54"/>
      <c r="B186" s="54"/>
      <c r="C186" s="5" t="s">
        <v>370</v>
      </c>
      <c r="D186" s="6" t="s">
        <v>279</v>
      </c>
      <c r="E186" s="3">
        <v>602.8</v>
      </c>
      <c r="F186" s="4">
        <v>96</v>
      </c>
      <c r="G186" s="3">
        <v>283</v>
      </c>
      <c r="H186" s="4">
        <v>60</v>
      </c>
      <c r="I186" s="7">
        <f>SUM(E186:H186)</f>
        <v>1041.8</v>
      </c>
      <c r="J186" s="58"/>
      <c r="K186" s="3">
        <v>130</v>
      </c>
      <c r="L186" s="58"/>
      <c r="M186" s="7">
        <f>SUM(I186,K186)</f>
        <v>1171.8</v>
      </c>
      <c r="N186" s="58"/>
      <c r="O186" s="27" t="s">
        <v>324</v>
      </c>
      <c r="P186" s="36" t="s">
        <v>420</v>
      </c>
    </row>
    <row r="187" spans="1:16" ht="24" customHeight="1">
      <c r="A187" s="54"/>
      <c r="B187" s="54"/>
      <c r="C187" s="5" t="s">
        <v>124</v>
      </c>
      <c r="D187" s="6" t="s">
        <v>280</v>
      </c>
      <c r="E187" s="3">
        <v>129</v>
      </c>
      <c r="F187" s="4">
        <v>35.15</v>
      </c>
      <c r="G187" s="3">
        <v>179.05</v>
      </c>
      <c r="H187" s="4">
        <v>31.3</v>
      </c>
      <c r="I187" s="7">
        <f>SUM(E187:H187)</f>
        <v>374.50000000000006</v>
      </c>
      <c r="J187" s="58"/>
      <c r="K187" s="3">
        <v>25.45</v>
      </c>
      <c r="L187" s="58"/>
      <c r="M187" s="7">
        <f>SUM(I187,K187)</f>
        <v>399.95000000000005</v>
      </c>
      <c r="N187" s="58"/>
      <c r="O187" s="27" t="s">
        <v>324</v>
      </c>
      <c r="P187" s="36" t="s">
        <v>386</v>
      </c>
    </row>
    <row r="188" spans="1:16" ht="24" customHeight="1">
      <c r="A188" s="54"/>
      <c r="B188" s="54"/>
      <c r="C188" s="5" t="s">
        <v>126</v>
      </c>
      <c r="D188" s="6" t="s">
        <v>282</v>
      </c>
      <c r="E188" s="3">
        <v>86.7</v>
      </c>
      <c r="F188" s="4" t="s">
        <v>21</v>
      </c>
      <c r="G188" s="3" t="s">
        <v>21</v>
      </c>
      <c r="H188" s="4" t="s">
        <v>21</v>
      </c>
      <c r="I188" s="7">
        <f>SUM(E188:H188)</f>
        <v>86.7</v>
      </c>
      <c r="J188" s="58"/>
      <c r="K188" s="3">
        <v>7</v>
      </c>
      <c r="L188" s="58"/>
      <c r="M188" s="7">
        <f>SUM(I188,K188)</f>
        <v>93.7</v>
      </c>
      <c r="N188" s="58"/>
      <c r="O188" s="27" t="s">
        <v>325</v>
      </c>
      <c r="P188" s="36" t="s">
        <v>391</v>
      </c>
    </row>
    <row r="189" spans="1:16" ht="30" customHeight="1">
      <c r="A189" s="54"/>
      <c r="B189" s="54"/>
      <c r="C189" s="5" t="s">
        <v>165</v>
      </c>
      <c r="D189" s="6" t="s">
        <v>321</v>
      </c>
      <c r="E189" s="3">
        <v>132</v>
      </c>
      <c r="F189" s="4">
        <v>4</v>
      </c>
      <c r="G189" s="3">
        <v>7</v>
      </c>
      <c r="H189" s="4">
        <v>86</v>
      </c>
      <c r="I189" s="7">
        <f t="shared" si="10"/>
        <v>229</v>
      </c>
      <c r="J189" s="59"/>
      <c r="K189" s="3">
        <v>28.95</v>
      </c>
      <c r="L189" s="59"/>
      <c r="M189" s="7">
        <f t="shared" si="8"/>
        <v>257.95</v>
      </c>
      <c r="N189" s="59"/>
      <c r="O189" s="27" t="s">
        <v>324</v>
      </c>
      <c r="P189" s="36" t="s">
        <v>386</v>
      </c>
    </row>
    <row r="190" spans="1:16" ht="72" customHeight="1">
      <c r="A190" s="40">
        <v>29</v>
      </c>
      <c r="B190" s="40" t="s">
        <v>381</v>
      </c>
      <c r="C190" s="51" t="s">
        <v>381</v>
      </c>
      <c r="D190" s="41" t="s">
        <v>322</v>
      </c>
      <c r="E190" s="42">
        <v>147.87</v>
      </c>
      <c r="F190" s="43" t="s">
        <v>21</v>
      </c>
      <c r="G190" s="42">
        <v>11.35</v>
      </c>
      <c r="H190" s="42">
        <v>38</v>
      </c>
      <c r="I190" s="44">
        <f t="shared" si="10"/>
        <v>197.22</v>
      </c>
      <c r="J190" s="45">
        <f>SUM(I190)</f>
        <v>197.22</v>
      </c>
      <c r="K190" s="42">
        <v>28.86</v>
      </c>
      <c r="L190" s="45">
        <f>SUM(K190)</f>
        <v>28.86</v>
      </c>
      <c r="M190" s="44">
        <f t="shared" si="8"/>
        <v>226.07999999999998</v>
      </c>
      <c r="N190" s="45">
        <f>SUM(M190)</f>
        <v>226.07999999999998</v>
      </c>
      <c r="O190" s="46" t="s">
        <v>325</v>
      </c>
      <c r="P190" s="37" t="s">
        <v>426</v>
      </c>
    </row>
    <row r="191" spans="1:16" ht="107.25" customHeight="1">
      <c r="A191" s="62" t="s">
        <v>450</v>
      </c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4"/>
    </row>
  </sheetData>
  <sheetProtection/>
  <mergeCells count="82">
    <mergeCell ref="A1:P1"/>
    <mergeCell ref="J3:J16"/>
    <mergeCell ref="L3:L16"/>
    <mergeCell ref="N3:N16"/>
    <mergeCell ref="A23:A24"/>
    <mergeCell ref="B23:B24"/>
    <mergeCell ref="J23:J24"/>
    <mergeCell ref="L23:L24"/>
    <mergeCell ref="N23:N24"/>
    <mergeCell ref="L18:L22"/>
    <mergeCell ref="N18:N22"/>
    <mergeCell ref="A191:P191"/>
    <mergeCell ref="J122:J135"/>
    <mergeCell ref="L122:L135"/>
    <mergeCell ref="N122:N135"/>
    <mergeCell ref="B122:B135"/>
    <mergeCell ref="A122:A135"/>
    <mergeCell ref="A172:A189"/>
    <mergeCell ref="B172:B189"/>
    <mergeCell ref="J172:J189"/>
    <mergeCell ref="L172:L189"/>
    <mergeCell ref="A152:A170"/>
    <mergeCell ref="N61:N62"/>
    <mergeCell ref="N63:N80"/>
    <mergeCell ref="L63:L80"/>
    <mergeCell ref="N172:N189"/>
    <mergeCell ref="B102:B120"/>
    <mergeCell ref="B152:B170"/>
    <mergeCell ref="L102:L120"/>
    <mergeCell ref="L152:L170"/>
    <mergeCell ref="L137:L150"/>
    <mergeCell ref="N137:N150"/>
    <mergeCell ref="N152:N170"/>
    <mergeCell ref="J152:J170"/>
    <mergeCell ref="L81:L100"/>
    <mergeCell ref="L61:L62"/>
    <mergeCell ref="J63:J80"/>
    <mergeCell ref="N102:N120"/>
    <mergeCell ref="J102:J120"/>
    <mergeCell ref="A137:A150"/>
    <mergeCell ref="B137:B150"/>
    <mergeCell ref="J137:J150"/>
    <mergeCell ref="B61:B62"/>
    <mergeCell ref="N32:N36"/>
    <mergeCell ref="L38:L46"/>
    <mergeCell ref="L32:L36"/>
    <mergeCell ref="B32:B36"/>
    <mergeCell ref="A3:A16"/>
    <mergeCell ref="A18:A22"/>
    <mergeCell ref="B18:B22"/>
    <mergeCell ref="J32:J36"/>
    <mergeCell ref="J18:J22"/>
    <mergeCell ref="A32:A36"/>
    <mergeCell ref="A28:A30"/>
    <mergeCell ref="B28:B30"/>
    <mergeCell ref="J28:J30"/>
    <mergeCell ref="L28:L30"/>
    <mergeCell ref="N28:N30"/>
    <mergeCell ref="B3:B16"/>
    <mergeCell ref="A38:A46"/>
    <mergeCell ref="A63:A80"/>
    <mergeCell ref="A81:A100"/>
    <mergeCell ref="A102:A120"/>
    <mergeCell ref="A47:A49"/>
    <mergeCell ref="A50:A59"/>
    <mergeCell ref="A61:A62"/>
    <mergeCell ref="B38:B46"/>
    <mergeCell ref="B47:B49"/>
    <mergeCell ref="B50:B59"/>
    <mergeCell ref="N81:N100"/>
    <mergeCell ref="J81:J100"/>
    <mergeCell ref="N47:N49"/>
    <mergeCell ref="L50:L59"/>
    <mergeCell ref="J50:J59"/>
    <mergeCell ref="N50:N59"/>
    <mergeCell ref="L47:L49"/>
    <mergeCell ref="J47:J49"/>
    <mergeCell ref="B63:B80"/>
    <mergeCell ref="B81:B100"/>
    <mergeCell ref="N38:N46"/>
    <mergeCell ref="J38:J46"/>
    <mergeCell ref="J61:J62"/>
  </mergeCells>
  <printOptions horizontalCentered="1"/>
  <pageMargins left="0.7874015748031497" right="0.3937007874015748" top="0.7874015748031497" bottom="0.3937007874015748" header="0.5118110236220472" footer="0.1968503937007874"/>
  <pageSetup fitToHeight="20" orientation="landscape" paperSize="9" scale="63" r:id="rId2"/>
  <rowBreaks count="7" manualBreakCount="7">
    <brk id="17" max="15" man="1"/>
    <brk id="27" max="15" man="1"/>
    <brk id="37" max="15" man="1"/>
    <brk id="49" max="15" man="1"/>
    <brk id="62" max="15" man="1"/>
    <brk id="80" max="15" man="1"/>
    <brk id="15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rsanti</dc:creator>
  <cp:keywords/>
  <dc:description/>
  <cp:lastModifiedBy>PAVON CLAUDIA KARINA</cp:lastModifiedBy>
  <cp:lastPrinted>2017-09-14T13:30:28Z</cp:lastPrinted>
  <dcterms:created xsi:type="dcterms:W3CDTF">2010-07-05T14:48:31Z</dcterms:created>
  <dcterms:modified xsi:type="dcterms:W3CDTF">2017-09-26T14:35:00Z</dcterms:modified>
  <cp:category/>
  <cp:version/>
  <cp:contentType/>
  <cp:contentStatus/>
</cp:coreProperties>
</file>